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emnietoa\OneDrive - Caracol Televisión S.A\CORPORATIVO\CORPORATIVO\CARACOL TELEVISIÓN S.A\AGA\Asamblea 2022\"/>
    </mc:Choice>
  </mc:AlternateContent>
  <xr:revisionPtr revIDLastSave="0" documentId="13_ncr:1_{D182E35D-9914-4FC5-A2D4-5AF58A01AD94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dividendos 21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VA26" localSheetId="0">[1]!_xlbgnm.VA26</definedName>
    <definedName name="__VA26">[1]!_xlbgnm.VA26</definedName>
    <definedName name="__VA28" localSheetId="0">[1]!_xlbgnm.VA28</definedName>
    <definedName name="__VA28">[1]!_xlbgnm.VA28</definedName>
    <definedName name="__VA38" localSheetId="0">[1]!_xlbgnm.VA38</definedName>
    <definedName name="__VA38">[1]!_xlbgnm.VA38</definedName>
    <definedName name="__VA44" localSheetId="0">[1]!_xlbgnm.VA44</definedName>
    <definedName name="__VA44">[1]!_xlbgnm.VA44</definedName>
    <definedName name="__VA7" localSheetId="0">[1]!_xlbgnm.VA7</definedName>
    <definedName name="__VA7">[1]!_xlbgnm.VA7</definedName>
    <definedName name="_Order1" hidden="1">0</definedName>
    <definedName name="_Order2" hidden="1">255</definedName>
    <definedName name="_Table2_Out" localSheetId="0" hidden="1">#REF!</definedName>
    <definedName name="_Table2_Out" hidden="1">#REF!</definedName>
    <definedName name="_VA26" localSheetId="0">[1]!_xlbgnm.VA26</definedName>
    <definedName name="_VA26">[1]!_xlbgnm.VA26</definedName>
    <definedName name="_VA28" localSheetId="0">[1]!_xlbgnm.VA28</definedName>
    <definedName name="_VA28">[1]!_xlbgnm.VA28</definedName>
    <definedName name="_VA38" localSheetId="0">[1]!_xlbgnm.VA38</definedName>
    <definedName name="_VA38">[1]!_xlbgnm.VA38</definedName>
    <definedName name="_VA44" localSheetId="0">[1]!_xlbgnm.VA44</definedName>
    <definedName name="_VA44">[1]!_xlbgnm.VA44</definedName>
    <definedName name="_VA7" localSheetId="0">[1]!_xlbgnm.VA7</definedName>
    <definedName name="_VA7">[1]!_xlbgnm.VA7</definedName>
    <definedName name="ADICIONAL" localSheetId="0">#REF!</definedName>
    <definedName name="ADICIONAL">#REF!</definedName>
    <definedName name="ADMINISTRATIVA">'[2]1020'!$A$1:$H$1000</definedName>
    <definedName name="_xlnm.Print_Area" localSheetId="0">'dividendos 21 '!$B$1:$D$39</definedName>
    <definedName name="CALLE">'[2]1016'!$A$1:$H$1000</definedName>
    <definedName name="CANALPRIVADO">'[2]3200'!$A$1:$H$1000</definedName>
    <definedName name="CARTERA">'[2]1011'!$A$1:$H$1000</definedName>
    <definedName name="CASAPREGO">'[2]1014'!$A$1:$H$1000</definedName>
    <definedName name="cinco" localSheetId="0">'[3]C DE COSTO'!#REF!</definedName>
    <definedName name="cinco">'[3]C DE COSTO'!#REF!</definedName>
    <definedName name="COMPRAS">'[2]1018'!$A$1:$H$1000</definedName>
    <definedName name="CONTRALORIA">'[2]1003'!$A$1:$H$1000</definedName>
    <definedName name="CREATIVA">'[2]1008'!$A$1:$H$1000</definedName>
    <definedName name="DEPEMISIONNOTI">'[2]1044'!$A$1:$H$1000</definedName>
    <definedName name="diecisiete" localSheetId="0">'[3]C DE COSTO'!#REF!</definedName>
    <definedName name="diecisiete">'[3]C DE COSTO'!#REF!</definedName>
    <definedName name="diez" localSheetId="0">'[3]C DE COSTO'!#REF!</definedName>
    <definedName name="diez">'[3]C DE COSTO'!#REF!</definedName>
    <definedName name="diezy7" localSheetId="0">'[3]C DE COSTO'!#REF!</definedName>
    <definedName name="diezy7">'[3]C DE COSTO'!#REF!</definedName>
    <definedName name="DIRMANTO">'[2]1047'!$A$1:$H$500</definedName>
    <definedName name="DOMINGO" localSheetId="0">'[3]C DE COSTO'!#REF!</definedName>
    <definedName name="DOMINGO">'[3]C DE COSTO'!#REF!</definedName>
    <definedName name="EMISION">'[2]1043'!$A$1:$H$1000</definedName>
    <definedName name="EMISIONPROG">'[2]1048'!$A$1:$H$1000</definedName>
    <definedName name="ESTUDIOS">'[2]1028'!$A$1:$H$1000</definedName>
    <definedName name="FINANCIERA">'[2]1010'!$A$1:$H$1000</definedName>
    <definedName name="FLUJO">'[4]Ppto mensual 99'!$A$120:$P$154</definedName>
    <definedName name="Flujotrimestral">'[4]Esta. fin trim'!$A$138:$AV$170</definedName>
    <definedName name="INSTITUCIONAL">'[2]1024'!$A$1:$H$1000</definedName>
    <definedName name="INTERNACIONALES">'[2]1042'!$A$1:$H$1000</definedName>
    <definedName name="LABORAL">'[2]1017'!$A$1:$H$1000</definedName>
    <definedName name="LICITACION">'[2]1050'!$A$1:$H$1000</definedName>
    <definedName name="MACRO1001" localSheetId="0">'dividendos 21 '!MACRO1001</definedName>
    <definedName name="MACRO1001">#N/A</definedName>
    <definedName name="Macro115" localSheetId="0">'dividendos 21 '!Macro115</definedName>
    <definedName name="Macro115">#N/A</definedName>
    <definedName name="Macro116" localSheetId="0">'dividendos 21 '!Macro116</definedName>
    <definedName name="Macro116">#N/A</definedName>
    <definedName name="Macro121" localSheetId="0">'dividendos 21 '!Macro121</definedName>
    <definedName name="Macro121">#N/A</definedName>
    <definedName name="macro122" localSheetId="0">'dividendos 21 '!macro122</definedName>
    <definedName name="macro122">#N/A</definedName>
    <definedName name="Macro151" localSheetId="0">[5]!Macro151</definedName>
    <definedName name="Macro151">[5]!Macro151</definedName>
    <definedName name="Macro152" localSheetId="0">[5]!Macro152</definedName>
    <definedName name="Macro152">[5]!Macro152</definedName>
    <definedName name="Macro165" localSheetId="0">'dividendos 21 '!Macro165</definedName>
    <definedName name="Macro165">#N/A</definedName>
    <definedName name="Macro166" localSheetId="0">'dividendos 21 '!Macro166</definedName>
    <definedName name="Macro166">#N/A</definedName>
    <definedName name="Macro555" localSheetId="0">'dividendos 21 '!Macro555</definedName>
    <definedName name="Macro555">#N/A</definedName>
    <definedName name="Macro556" localSheetId="0">'dividendos 21 '!Macro556</definedName>
    <definedName name="Macro556">#N/A</definedName>
    <definedName name="Macro557" localSheetId="0">'dividendos 21 '!Macro557</definedName>
    <definedName name="Macro557">#N/A</definedName>
    <definedName name="Macro558" localSheetId="0">'dividendos 21 '!Macro558</definedName>
    <definedName name="Macro558">#N/A</definedName>
    <definedName name="Macro559" localSheetId="0">'dividendos 21 '!Macro559</definedName>
    <definedName name="Macro559">#N/A</definedName>
    <definedName name="Macro560" localSheetId="0">'dividendos 21 '!Macro560</definedName>
    <definedName name="Macro560">#N/A</definedName>
    <definedName name="Macro562" localSheetId="0">'dividendos 21 '!Macro562</definedName>
    <definedName name="Macro562">#N/A</definedName>
    <definedName name="Macro563" localSheetId="0">'dividendos 21 '!Macro563</definedName>
    <definedName name="Macro563">#N/A</definedName>
    <definedName name="Macro564" localSheetId="0">'dividendos 21 '!Macro564</definedName>
    <definedName name="Macro564">#N/A</definedName>
    <definedName name="Macro565" localSheetId="0">'dividendos 21 '!Macro565</definedName>
    <definedName name="Macro565">#N/A</definedName>
    <definedName name="Macro567" localSheetId="0">'dividendos 21 '!Macro567</definedName>
    <definedName name="Macro567">#N/A</definedName>
    <definedName name="Macro568" localSheetId="0">'dividendos 21 '!Macro568</definedName>
    <definedName name="Macro568">#N/A</definedName>
    <definedName name="Macro569" localSheetId="0">'dividendos 21 '!Macro569</definedName>
    <definedName name="Macro569">#N/A</definedName>
    <definedName name="Macro570" localSheetId="0">'dividendos 21 '!Macro570</definedName>
    <definedName name="Macro570">#N/A</definedName>
    <definedName name="Macro571" localSheetId="0">'dividendos 21 '!Macro571</definedName>
    <definedName name="Macro571">#N/A</definedName>
    <definedName name="Macro572" localSheetId="0">'dividendos 21 '!Macro572</definedName>
    <definedName name="Macro572">#N/A</definedName>
    <definedName name="Macro661" localSheetId="0">'dividendos 21 '!Macro661</definedName>
    <definedName name="Macro661">#N/A</definedName>
    <definedName name="Macro662" localSheetId="0">'dividendos 21 '!Macro662</definedName>
    <definedName name="Macro662">#N/A</definedName>
    <definedName name="Macro96" localSheetId="0">'dividendos 21 '!Macro96</definedName>
    <definedName name="Macro96">#N/A</definedName>
    <definedName name="macro97" localSheetId="0">'dividendos 21 '!macro97</definedName>
    <definedName name="macro97">#N/A</definedName>
    <definedName name="MAGRO97" localSheetId="0">'dividendos 21 '!MAGRO97</definedName>
    <definedName name="MAGRO97">#N/A</definedName>
    <definedName name="MERCADEO">'[2]1022'!$A$1:$H$1000</definedName>
    <definedName name="NACIONALES">'[2]1041'!$A$1:$H$1000</definedName>
    <definedName name="once" localSheetId="0">'[3]C DE COSTO'!#REF!</definedName>
    <definedName name="once">'[3]C DE COSTO'!#REF!</definedName>
    <definedName name="OPERACIONES">'[2]1026'!$A$1:$H$1000</definedName>
    <definedName name="PILOTOS">'[2]1029'!$A$1:$H$1000</definedName>
    <definedName name="PLANEACION">'[2]1012'!$A$1:$H$1000</definedName>
    <definedName name="PPTO" localSheetId="0">'dividendos 21 '!PPTO</definedName>
    <definedName name="PPTO">#N/A</definedName>
    <definedName name="PRENSA">'[2]1004'!$A$1:$H$1000</definedName>
    <definedName name="PRESIDENCIA">'[2]1001'!$A$1:$H$1000</definedName>
    <definedName name="PRODUCCION">'[2]1027'!$A$1:$H$1000</definedName>
    <definedName name="PROGRAMACION">'[2]1031'!$A$1:$H$1000</definedName>
    <definedName name="RECURSOS">'[2]1021'!$A$1:$H$1000</definedName>
    <definedName name="regresa" localSheetId="0">[1]!regresa</definedName>
    <definedName name="regresa">[1]!regresa</definedName>
    <definedName name="RELACIONESP">'[2]1007'!$A$1:$H$1000</definedName>
    <definedName name="REVISORIA">'[2]1002'!$A$1:$H$1000</definedName>
    <definedName name="s" localSheetId="0">'[3]C DE COSTO'!#REF!</definedName>
    <definedName name="s">'[3]C DE COSTO'!#REF!</definedName>
    <definedName name="SECRETARIA">'[2]1005'!$A$1:$H$1000</definedName>
    <definedName name="setentaydos" localSheetId="0">'[3]C DE COSTO'!#REF!</definedName>
    <definedName name="setentaydos">'[3]C DE COSTO'!#REF!</definedName>
    <definedName name="SINDICADONAL" localSheetId="0">'dividendos 21 '!SINDICADONAL</definedName>
    <definedName name="SINDICADONAL">#N/A</definedName>
    <definedName name="SISTEMAS">'[2]1015'!$A$1:$H$1000</definedName>
    <definedName name="_xlnm.Print_Titles" localSheetId="0">#REF!,#REF!</definedName>
    <definedName name="_xlnm.Print_Titles">#REF!,#REF!</definedName>
    <definedName name="TRANSMISIONES">'[2]1051'!$A$1:$H$1000</definedName>
    <definedName name="treinta" localSheetId="0">'[3]C DE COSTO'!#REF!</definedName>
    <definedName name="treinta">'[3]C DE COSTO'!#REF!</definedName>
    <definedName name="treintaicinco" localSheetId="0">'[3]C DE COSTO'!#REF!</definedName>
    <definedName name="treintaicinco">'[3]C DE COSTO'!#REF!</definedName>
    <definedName name="treintaiseis" localSheetId="0">'[3]C DE COSTO'!#REF!</definedName>
    <definedName name="treintaiseis">'[3]C DE COSTO'!#REF!</definedName>
    <definedName name="treintaiuno" localSheetId="0">'[3]C DE COSTO'!#REF!</definedName>
    <definedName name="treintaiuno">'[3]C DE COSTO'!#REF!</definedName>
    <definedName name="tres" localSheetId="0">'[3]C DE COSTO'!#REF!</definedName>
    <definedName name="tres">'[3]C DE COSTO'!#REF!</definedName>
    <definedName name="veintey1" localSheetId="0">'[3]C DE COSTO'!#REF!</definedName>
    <definedName name="veintey1">'[3]C DE COSTO'!#REF!</definedName>
    <definedName name="veintiocho" localSheetId="0">'[3]C DE COSTO'!#REF!</definedName>
    <definedName name="veintiocho">'[3]C DE COSTO'!#REF!</definedName>
    <definedName name="veintisiete" localSheetId="0">'[3]C DE COSTO'!#REF!</definedName>
    <definedName name="veintisiete">'[3]C DE COSTO'!#REF!</definedName>
    <definedName name="veintiuno" localSheetId="0">'[3]C DE COSTO'!#REF!</definedName>
    <definedName name="veintiuno">'[3]C DE COSTO'!#REF!</definedName>
    <definedName name="VICEADMON">'[2]1013'!$A$1:$H$1000</definedName>
    <definedName name="VICEFINANCIERA">'[2]1009'!$A$1:$H$1000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5" i="1"/>
  <c r="C21" i="1"/>
  <c r="C24" i="1"/>
  <c r="D24" i="1"/>
  <c r="D51" i="1" l="1"/>
  <c r="E23" i="1"/>
  <c r="F20" i="1"/>
  <c r="F21" i="1" s="1"/>
</calcChain>
</file>

<file path=xl/sharedStrings.xml><?xml version="1.0" encoding="utf-8"?>
<sst xmlns="http://schemas.openxmlformats.org/spreadsheetml/2006/main" count="11" uniqueCount="11">
  <si>
    <t>( Cifras en pesos)</t>
  </si>
  <si>
    <t>Utilidad del ejercicio</t>
  </si>
  <si>
    <t>Mas : Reservas futuras capitalizaciones no gravadas</t>
  </si>
  <si>
    <t>Total disponible para distribución</t>
  </si>
  <si>
    <t>La suma anterior se propone distribuirla así:</t>
  </si>
  <si>
    <t>Decretar un dividendo de $160 por acción, pagadero en un solo contado</t>
  </si>
  <si>
    <r>
      <t>el día</t>
    </r>
    <r>
      <rPr>
        <sz val="26"/>
        <rFont val="Times New Roman"/>
        <family val="1"/>
      </rPr>
      <t xml:space="preserve"> </t>
    </r>
    <r>
      <rPr>
        <b/>
        <sz val="26"/>
        <rFont val="Times New Roman"/>
        <family val="1"/>
      </rPr>
      <t xml:space="preserve">31 de Marzo del 2022  sobre 635'400.749 acciones. </t>
    </r>
  </si>
  <si>
    <t>Sumas Iguales</t>
  </si>
  <si>
    <t xml:space="preserve">Nota (1) De conformidad con el artículo 49  del Estatuto Tributario, los dividendos aquí decretados son ingresos </t>
  </si>
  <si>
    <t xml:space="preserve">  no constitutivos de renta ni ganancia ocasional</t>
  </si>
  <si>
    <r>
      <t xml:space="preserve">Nota (2): Se aclara que: </t>
    </r>
    <r>
      <rPr>
        <b/>
        <i/>
        <sz val="26"/>
        <rFont val="Times New Roman"/>
        <family val="1"/>
      </rPr>
      <t>"Los dividendos se pagarán a quienes tengan la calidad de accionistas al momento de hacerse exigibles, esto es, a quienes tengan la calidad de accionistas el 31 de marzo de 2022. (...)"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</si>
</sst>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_);[Red]\(#,##0.000\)"/>
    <numFmt numFmtId="165" formatCode="#,##0.0000000000000"/>
    <numFmt numFmtId="166" formatCode="#,##0.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24"/>
      <name val="Arial Narrow"/>
      <family val="2"/>
    </font>
    <font>
      <b/>
      <sz val="19"/>
      <name val="MS Sans Serif"/>
      <family val="2"/>
    </font>
    <font>
      <b/>
      <sz val="26"/>
      <name val="Times New Roman"/>
      <family val="1"/>
    </font>
    <font>
      <b/>
      <sz val="21"/>
      <name val="Arial Narrow"/>
      <family val="2"/>
    </font>
    <font>
      <sz val="2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6"/>
      <name val="Times New Roman"/>
      <family val="1"/>
    </font>
    <font>
      <sz val="22"/>
      <name val="Arial Narrow"/>
      <family val="2"/>
    </font>
    <font>
      <b/>
      <sz val="24"/>
      <name val="MS Sans Serif"/>
      <family val="2"/>
    </font>
    <font>
      <b/>
      <sz val="28"/>
      <name val="Times New Roman"/>
      <family val="1"/>
    </font>
    <font>
      <b/>
      <i/>
      <sz val="2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/>
    <xf numFmtId="40" fontId="2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1" applyFont="1" applyFill="1"/>
    <xf numFmtId="0" fontId="2" fillId="0" borderId="0" xfId="1" applyFont="1" applyFill="1" applyBorder="1"/>
    <xf numFmtId="0" fontId="4" fillId="0" borderId="0" xfId="1" applyFont="1" applyFill="1"/>
    <xf numFmtId="0" fontId="5" fillId="0" borderId="1" xfId="1" applyFont="1" applyFill="1" applyBorder="1" applyAlignment="1">
      <alignment horizontal="left"/>
    </xf>
    <xf numFmtId="4" fontId="6" fillId="0" borderId="1" xfId="1" applyNumberFormat="1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right"/>
    </xf>
    <xf numFmtId="0" fontId="5" fillId="0" borderId="2" xfId="1" applyFont="1" applyFill="1" applyBorder="1" applyAlignment="1">
      <alignment horizontal="left"/>
    </xf>
    <xf numFmtId="0" fontId="5" fillId="0" borderId="2" xfId="1" applyFont="1" applyFill="1" applyBorder="1" applyAlignment="1">
      <alignment horizontal="center"/>
    </xf>
    <xf numFmtId="4" fontId="5" fillId="0" borderId="2" xfId="1" applyNumberFormat="1" applyFont="1" applyFill="1" applyBorder="1" applyAlignment="1">
      <alignment horizontal="right"/>
    </xf>
    <xf numFmtId="0" fontId="6" fillId="0" borderId="2" xfId="1" applyFont="1" applyFill="1" applyBorder="1" applyAlignment="1">
      <alignment horizontal="center"/>
    </xf>
    <xf numFmtId="40" fontId="6" fillId="0" borderId="2" xfId="2" applyFont="1" applyFill="1" applyBorder="1" applyAlignment="1">
      <alignment horizontal="center"/>
    </xf>
    <xf numFmtId="4" fontId="6" fillId="0" borderId="2" xfId="1" applyNumberFormat="1" applyFont="1" applyFill="1" applyBorder="1" applyAlignment="1">
      <alignment horizontal="center"/>
    </xf>
    <xf numFmtId="0" fontId="5" fillId="0" borderId="3" xfId="1" applyFont="1" applyFill="1" applyBorder="1" applyAlignment="1">
      <alignment horizontal="left"/>
    </xf>
    <xf numFmtId="40" fontId="5" fillId="0" borderId="3" xfId="2" applyFont="1" applyFill="1" applyBorder="1" applyAlignment="1">
      <alignment horizontal="right"/>
    </xf>
    <xf numFmtId="4" fontId="7" fillId="0" borderId="0" xfId="3" applyNumberFormat="1" applyFont="1"/>
    <xf numFmtId="40" fontId="5" fillId="0" borderId="2" xfId="2" applyFont="1" applyFill="1" applyBorder="1" applyAlignment="1">
      <alignment horizontal="right"/>
    </xf>
    <xf numFmtId="40" fontId="5" fillId="0" borderId="2" xfId="2" applyFont="1" applyFill="1" applyBorder="1" applyAlignment="1">
      <alignment horizontal="center"/>
    </xf>
    <xf numFmtId="4" fontId="8" fillId="0" borderId="0" xfId="3" applyNumberFormat="1" applyFont="1"/>
    <xf numFmtId="0" fontId="1" fillId="0" borderId="0" xfId="3"/>
    <xf numFmtId="0" fontId="5" fillId="0" borderId="0" xfId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right"/>
    </xf>
    <xf numFmtId="164" fontId="9" fillId="0" borderId="0" xfId="3" applyNumberFormat="1" applyFont="1"/>
    <xf numFmtId="4" fontId="1" fillId="0" borderId="0" xfId="3" applyNumberFormat="1"/>
    <xf numFmtId="0" fontId="5" fillId="2" borderId="2" xfId="1" applyFont="1" applyFill="1" applyBorder="1" applyAlignment="1">
      <alignment horizontal="left"/>
    </xf>
    <xf numFmtId="0" fontId="5" fillId="0" borderId="2" xfId="1" applyFont="1" applyFill="1" applyBorder="1" applyAlignment="1">
      <alignment horizontal="left" wrapText="1"/>
    </xf>
    <xf numFmtId="165" fontId="5" fillId="0" borderId="2" xfId="1" applyNumberFormat="1" applyFont="1" applyFill="1" applyBorder="1" applyAlignment="1">
      <alignment horizontal="center"/>
    </xf>
    <xf numFmtId="4" fontId="5" fillId="0" borderId="2" xfId="1" applyNumberFormat="1" applyFont="1" applyFill="1" applyBorder="1" applyAlignment="1">
      <alignment horizontal="center"/>
    </xf>
    <xf numFmtId="0" fontId="5" fillId="0" borderId="4" xfId="1" applyFont="1" applyFill="1" applyBorder="1" applyAlignment="1">
      <alignment horizontal="left"/>
    </xf>
    <xf numFmtId="4" fontId="5" fillId="0" borderId="4" xfId="1" applyNumberFormat="1" applyFont="1" applyFill="1" applyBorder="1" applyAlignment="1">
      <alignment horizontal="right"/>
    </xf>
    <xf numFmtId="38" fontId="11" fillId="0" borderId="0" xfId="1" applyNumberFormat="1" applyFont="1" applyFill="1"/>
    <xf numFmtId="38" fontId="2" fillId="0" borderId="0" xfId="1" applyNumberFormat="1" applyFont="1" applyFill="1"/>
    <xf numFmtId="0" fontId="11" fillId="0" borderId="0" xfId="1" applyFont="1" applyFill="1"/>
    <xf numFmtId="0" fontId="5" fillId="0" borderId="0" xfId="1" applyFont="1" applyFill="1" applyBorder="1" applyAlignment="1">
      <alignment horizontal="left"/>
    </xf>
    <xf numFmtId="4" fontId="12" fillId="0" borderId="0" xfId="1" applyNumberFormat="1" applyFont="1" applyFill="1" applyAlignment="1">
      <alignment horizontal="center"/>
    </xf>
    <xf numFmtId="4" fontId="12" fillId="0" borderId="0" xfId="1" applyNumberFormat="1" applyFont="1" applyFill="1" applyAlignment="1">
      <alignment horizontal="right"/>
    </xf>
    <xf numFmtId="0" fontId="13" fillId="0" borderId="0" xfId="1" applyFont="1" applyBorder="1" applyAlignment="1">
      <alignment horizontal="center"/>
    </xf>
    <xf numFmtId="166" fontId="12" fillId="0" borderId="0" xfId="1" applyNumberFormat="1" applyFont="1" applyFill="1" applyAlignment="1">
      <alignment horizontal="center"/>
    </xf>
    <xf numFmtId="0" fontId="3" fillId="0" borderId="0" xfId="1" applyFont="1" applyFill="1" applyBorder="1" applyAlignment="1">
      <alignment horizontal="center" vertical="center"/>
    </xf>
    <xf numFmtId="4" fontId="5" fillId="3" borderId="0" xfId="1" applyNumberFormat="1" applyFont="1" applyFill="1" applyAlignment="1">
      <alignment horizontal="left" vertical="top" wrapText="1"/>
    </xf>
  </cellXfs>
  <cellStyles count="4">
    <cellStyle name="Millares 2" xfId="2" xr:uid="{00000000-0005-0000-0000-000000000000}"/>
    <cellStyle name="Normal" xfId="0" builtinId="0"/>
    <cellStyle name="Normal 3 2" xfId="1" xr:uid="{00000000-0005-0000-0000-000002000000}"/>
    <cellStyle name="Normal 5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2164080</xdr:colOff>
      <xdr:row>0</xdr:row>
      <xdr:rowOff>0</xdr:rowOff>
    </xdr:from>
    <xdr:to>
      <xdr:col>3</xdr:col>
      <xdr:colOff>3505200</xdr:colOff>
      <xdr:row>2</xdr:row>
      <xdr:rowOff>190500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21355" y="0"/>
          <a:ext cx="1443799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1897380</xdr:colOff>
      <xdr:row>0</xdr:row>
      <xdr:rowOff>0</xdr:rowOff>
    </xdr:from>
    <xdr:to>
      <xdr:col>3</xdr:col>
      <xdr:colOff>1485893</xdr:colOff>
      <xdr:row>5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954655" y="0"/>
          <a:ext cx="13228313" cy="13811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CO" sz="2500" b="0" i="0" strike="noStrike">
            <a:solidFill>
              <a:srgbClr val="FFFF00"/>
            </a:solidFill>
            <a:latin typeface="Lucida Handwriting"/>
          </a:endParaRPr>
        </a:p>
        <a:p>
          <a:pPr algn="ctr" rtl="0">
            <a:defRPr sz="1000"/>
          </a:pPr>
          <a:r>
            <a:rPr lang="es-CO" sz="3600" b="1" i="0" strike="noStrike">
              <a:solidFill>
                <a:srgbClr val="000000"/>
              </a:solidFill>
              <a:latin typeface="Times New Roman"/>
              <a:cs typeface="Times New Roman"/>
            </a:rPr>
            <a:t>Proyecto de Distribución de Utilidades</a:t>
          </a:r>
        </a:p>
        <a:p>
          <a:pPr algn="ctr" rtl="0">
            <a:defRPr sz="1000"/>
          </a:pPr>
          <a:r>
            <a:rPr lang="es-CO" sz="3600" b="1" i="0" strike="noStrike">
              <a:solidFill>
                <a:srgbClr val="000000"/>
              </a:solidFill>
              <a:latin typeface="Times New Roman"/>
              <a:cs typeface="Times New Roman"/>
            </a:rPr>
            <a:t>2011</a:t>
          </a:r>
          <a:endParaRPr lang="es-CO" sz="3600" b="1" i="0" strike="noStrike">
            <a:solidFill>
              <a:srgbClr val="FFFF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CO" sz="3600" b="1" i="0" strike="noStrike">
            <a:solidFill>
              <a:srgbClr val="FFFF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28575</xdr:colOff>
      <xdr:row>25</xdr:row>
      <xdr:rowOff>180975</xdr:rowOff>
    </xdr:from>
    <xdr:to>
      <xdr:col>4</xdr:col>
      <xdr:colOff>0</xdr:colOff>
      <xdr:row>35</xdr:row>
      <xdr:rowOff>87636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085850" y="8791575"/>
          <a:ext cx="16573500" cy="224981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45720" rIns="0" bIns="0" anchor="t" upright="1"/>
        <a:lstStyle/>
        <a:p>
          <a:r>
            <a:rPr lang="es-CO" sz="2800" i="1">
              <a:effectLst/>
              <a:latin typeface="+mn-lt"/>
              <a:ea typeface="+mn-ea"/>
              <a:cs typeface="+mn-cs"/>
            </a:rPr>
            <a:t>“Los dividendos se pagarán a quienes tengan la calidad de accionistas al momento de hacerse exigibles, esto es, a quienes tengan la calidad de accionistas el 31 de marzo de 2020.  No obstante, cuando quien tenga la calidad de accionista, haya adquirido las acciones correspondientes a través de una negociación en la Bolsa de Valores, en el periodo comprendido entre </a:t>
          </a:r>
          <a:r>
            <a:rPr lang="es-CO" sz="280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el </a:t>
          </a:r>
          <a:r>
            <a:rPr lang="es-CO" sz="2800" b="1" i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28</a:t>
          </a:r>
          <a:r>
            <a:rPr lang="es-CO" sz="2800" b="1" i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CO" sz="2800" b="1" i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 marzo de 2022</a:t>
          </a:r>
          <a:r>
            <a:rPr lang="es-CO" sz="2800" b="1" i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CO" sz="2800" b="1" i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y el 31</a:t>
          </a:r>
          <a:r>
            <a:rPr lang="es-CO" sz="2800" b="1" i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CO" sz="2800" b="1" i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de marzo</a:t>
          </a:r>
          <a:r>
            <a:rPr lang="es-CO" sz="2800" b="1" i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CO" sz="2800" b="1" i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 2022</a:t>
          </a:r>
          <a:r>
            <a:rPr lang="es-CO" sz="2800" i="1">
              <a:effectLst/>
              <a:latin typeface="+mn-lt"/>
              <a:ea typeface="+mn-ea"/>
              <a:cs typeface="+mn-cs"/>
            </a:rPr>
            <a:t>, los dividendos se pagarán al vendedor de las acciones, y no a quien tenga la calidad de accionista al momento de hacerse exigible el pago”.</a:t>
          </a:r>
          <a:endParaRPr lang="es-CO" sz="2800">
            <a:effectLst/>
            <a:latin typeface="+mn-lt"/>
            <a:ea typeface="+mn-ea"/>
            <a:cs typeface="+mn-cs"/>
          </a:endParaRPr>
        </a:p>
        <a:p>
          <a:r>
            <a:rPr lang="es-CO" sz="2800">
              <a:effectLst/>
              <a:latin typeface="+mn-lt"/>
              <a:ea typeface="+mn-ea"/>
              <a:cs typeface="+mn-cs"/>
            </a:rPr>
            <a:t> </a:t>
          </a:r>
        </a:p>
        <a:p>
          <a:pPr algn="l" rtl="0">
            <a:defRPr sz="1000"/>
          </a:pPr>
          <a:endParaRPr lang="es-CO" sz="2800" b="1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oria\base\CONTAB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astane\JUNTA\Imprimebase\BALZO%207%2099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astane\JUNTA\Junta%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COMITE%20MEDIOS\MODELO%20130ii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astane\BASE\IMPRIME%20PYG\PERDGAN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dcarden\Documents\Mis%20Documentos\Juntas%202021\Junta%20Marzo%203%2022\Dividendos%20Caracol%20TV%20ejerciicio%202021%20anali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"/>
    </sheetNames>
    <definedNames>
      <definedName name="regresa"/>
      <definedName name="_xlbgnm.VA26"/>
      <definedName name="_xlbgnm.VA28"/>
      <definedName name="_xlbgnm.VA38"/>
      <definedName name="_xlbgnm.VA44"/>
      <definedName name="_xlbgnm.VA7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ódulo1"/>
      <sheetName val="ADMON"/>
      <sheetName val="NOTICIAS"/>
      <sheetName val="1001"/>
      <sheetName val="1002"/>
      <sheetName val="1003"/>
      <sheetName val="1004"/>
      <sheetName val="1005"/>
      <sheetName val="1007"/>
      <sheetName val="1008"/>
      <sheetName val="1009"/>
      <sheetName val="1010"/>
      <sheetName val="1011"/>
      <sheetName val="1012"/>
      <sheetName val="1013"/>
      <sheetName val="1014"/>
      <sheetName val="1015"/>
      <sheetName val="1016"/>
      <sheetName val="1017"/>
      <sheetName val="1018"/>
      <sheetName val="1019"/>
      <sheetName val="1020"/>
      <sheetName val="1021"/>
      <sheetName val="1022"/>
      <sheetName val="1024"/>
      <sheetName val="1025"/>
      <sheetName val="1026"/>
      <sheetName val="1027"/>
      <sheetName val="1028"/>
      <sheetName val="1029"/>
      <sheetName val="1030"/>
      <sheetName val="1031"/>
      <sheetName val="1032"/>
      <sheetName val="1041"/>
      <sheetName val="1042"/>
      <sheetName val="1043"/>
      <sheetName val="1044"/>
      <sheetName val="1045"/>
      <sheetName val="1047"/>
      <sheetName val="1048"/>
      <sheetName val="1049"/>
      <sheetName val="1050"/>
      <sheetName val="1051"/>
      <sheetName val="1052"/>
      <sheetName val="1053"/>
      <sheetName val="1054"/>
      <sheetName val="1055"/>
      <sheetName val="1060"/>
      <sheetName val="1061"/>
      <sheetName val="3200"/>
      <sheetName val="5000"/>
      <sheetName val="6000"/>
      <sheetName val="2900"/>
      <sheetName val="PB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1001 PRESIDENCIA</v>
          </cell>
        </row>
        <row r="3">
          <cell r="A3">
            <v>1</v>
          </cell>
          <cell r="B3" t="str">
            <v>ACTIVO</v>
          </cell>
          <cell r="D3">
            <v>54464090.469999999</v>
          </cell>
          <cell r="E3">
            <v>52062278.960000001</v>
          </cell>
          <cell r="F3">
            <v>44629392.57</v>
          </cell>
          <cell r="G3">
            <v>7432886.3899999997</v>
          </cell>
          <cell r="H3">
            <v>61896976.859999999</v>
          </cell>
        </row>
        <row r="4">
          <cell r="A4">
            <v>17</v>
          </cell>
          <cell r="B4" t="str">
            <v>DIFERIDOS</v>
          </cell>
          <cell r="D4">
            <v>54464090.469999999</v>
          </cell>
          <cell r="E4">
            <v>52062278.960000001</v>
          </cell>
          <cell r="F4">
            <v>44629392.57</v>
          </cell>
          <cell r="G4">
            <v>7432886.3899999997</v>
          </cell>
          <cell r="H4">
            <v>61896976.859999999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12946871.4</v>
          </cell>
          <cell r="E5">
            <v>7169064.5</v>
          </cell>
          <cell r="F5">
            <v>2889148.5</v>
          </cell>
          <cell r="G5">
            <v>4279916</v>
          </cell>
          <cell r="H5">
            <v>17226787.399999999</v>
          </cell>
        </row>
        <row r="6">
          <cell r="A6">
            <v>170520</v>
          </cell>
          <cell r="B6" t="str">
            <v>SEGUROS Y FIANZAS</v>
          </cell>
          <cell r="D6">
            <v>642033</v>
          </cell>
          <cell r="E6">
            <v>2568132</v>
          </cell>
          <cell r="F6">
            <v>2889148.5</v>
          </cell>
          <cell r="G6" t="str">
            <v>321.016,50-</v>
          </cell>
          <cell r="H6">
            <v>321016.5</v>
          </cell>
        </row>
        <row r="8">
          <cell r="A8">
            <v>170595</v>
          </cell>
          <cell r="B8" t="str">
            <v>OTROS</v>
          </cell>
          <cell r="D8">
            <v>12304838.4</v>
          </cell>
          <cell r="E8">
            <v>4600932.5</v>
          </cell>
          <cell r="F8">
            <v>0</v>
          </cell>
          <cell r="G8">
            <v>4600932.5</v>
          </cell>
          <cell r="H8">
            <v>16905770.899999999</v>
          </cell>
        </row>
        <row r="10">
          <cell r="A10">
            <v>1710</v>
          </cell>
          <cell r="B10" t="str">
            <v>CARGOS DIFERIDOS</v>
          </cell>
          <cell r="D10">
            <v>41517219.07</v>
          </cell>
          <cell r="E10">
            <v>44893214.460000001</v>
          </cell>
          <cell r="F10">
            <v>41740244.07</v>
          </cell>
          <cell r="G10">
            <v>3152970.39</v>
          </cell>
          <cell r="H10">
            <v>44670189.460000001</v>
          </cell>
        </row>
        <row r="11">
          <cell r="A11">
            <v>171012</v>
          </cell>
          <cell r="B11" t="str">
            <v>ESTUDIOS/INVEST/PROYE</v>
          </cell>
          <cell r="C11" t="str">
            <v>C.</v>
          </cell>
          <cell r="D11">
            <v>38988635</v>
          </cell>
          <cell r="E11">
            <v>38988635</v>
          </cell>
          <cell r="F11">
            <v>38988635</v>
          </cell>
          <cell r="G11">
            <v>0</v>
          </cell>
          <cell r="H11">
            <v>38988635</v>
          </cell>
        </row>
        <row r="12">
          <cell r="A12">
            <v>171012001</v>
          </cell>
          <cell r="B12" t="str">
            <v>HONORARIOS-ASESORIAS</v>
          </cell>
          <cell r="D12">
            <v>38988635</v>
          </cell>
          <cell r="E12">
            <v>38988635</v>
          </cell>
          <cell r="F12">
            <v>38988635</v>
          </cell>
          <cell r="G12">
            <v>0</v>
          </cell>
          <cell r="H12">
            <v>38988635</v>
          </cell>
        </row>
        <row r="14">
          <cell r="A14">
            <v>171020</v>
          </cell>
          <cell r="B14" t="str">
            <v>UTILES Y PAPELERIA</v>
          </cell>
          <cell r="D14">
            <v>0</v>
          </cell>
          <cell r="E14">
            <v>223025</v>
          </cell>
          <cell r="F14">
            <v>223025</v>
          </cell>
          <cell r="G14">
            <v>0</v>
          </cell>
          <cell r="H14">
            <v>0</v>
          </cell>
        </row>
        <row r="16">
          <cell r="A16">
            <v>171095</v>
          </cell>
          <cell r="B16" t="str">
            <v>OTROS</v>
          </cell>
          <cell r="D16">
            <v>0</v>
          </cell>
          <cell r="E16">
            <v>5675233</v>
          </cell>
          <cell r="F16">
            <v>0</v>
          </cell>
          <cell r="G16">
            <v>5675233</v>
          </cell>
          <cell r="H16">
            <v>5675233</v>
          </cell>
        </row>
        <row r="17">
          <cell r="A17">
            <v>171095018</v>
          </cell>
          <cell r="B17" t="str">
            <v>PASAJES AEREOS</v>
          </cell>
          <cell r="D17">
            <v>0</v>
          </cell>
          <cell r="E17">
            <v>5675233</v>
          </cell>
          <cell r="F17">
            <v>0</v>
          </cell>
          <cell r="G17">
            <v>5675233</v>
          </cell>
          <cell r="H17">
            <v>5675233</v>
          </cell>
        </row>
        <row r="19">
          <cell r="A19">
            <v>171099</v>
          </cell>
          <cell r="B19" t="str">
            <v>AJUSTES POR INFLACION</v>
          </cell>
          <cell r="D19">
            <v>2528584.0699999998</v>
          </cell>
          <cell r="E19">
            <v>6321.46</v>
          </cell>
          <cell r="F19">
            <v>2528584.0699999998</v>
          </cell>
          <cell r="G19" t="str">
            <v>2.522.262,61-</v>
          </cell>
          <cell r="H19">
            <v>6321.46</v>
          </cell>
        </row>
        <row r="21">
          <cell r="A21" t="str">
            <v>_x000C_CARACOL TEL</v>
          </cell>
          <cell r="B21" t="str">
            <v>EVISION S.A.</v>
          </cell>
          <cell r="H21" t="str">
            <v>PAGINA No.     2</v>
          </cell>
        </row>
        <row r="22">
          <cell r="A22" t="str">
            <v>XCALIBUR REF</v>
          </cell>
          <cell r="B22" t="str">
            <v>. cg2233.r</v>
          </cell>
          <cell r="C22" t="str">
            <v>BAL</v>
          </cell>
          <cell r="D22" t="str">
            <v>ANCE DE COMPROBACI</v>
          </cell>
          <cell r="E22" t="str">
            <v>ON POR UBICACION AL</v>
          </cell>
          <cell r="F22">
            <v>36372</v>
          </cell>
          <cell r="G22" t="str">
            <v>C.U</v>
          </cell>
          <cell r="H22" t="str">
            <v>. 18/08 11:01 ALV</v>
          </cell>
        </row>
        <row r="24">
          <cell r="A24" t="str">
            <v>CUENTA</v>
          </cell>
          <cell r="B24" t="str">
            <v>DESCRIPCION</v>
          </cell>
          <cell r="D24" t="str">
            <v>SALDO ANTERIOR</v>
          </cell>
          <cell r="E24" t="str">
            <v>DEBITOS MES</v>
          </cell>
          <cell r="F24" t="str">
            <v>CREDITOS MES</v>
          </cell>
          <cell r="G24" t="str">
            <v>SALDO MES</v>
          </cell>
          <cell r="H24" t="str">
            <v>SALDO ACTUAL</v>
          </cell>
        </row>
        <row r="25">
          <cell r="A25" t="str">
            <v>------------</v>
          </cell>
          <cell r="B25" t="str">
            <v>--------------------</v>
          </cell>
          <cell r="C25" t="str">
            <v>----</v>
          </cell>
          <cell r="D25" t="str">
            <v>-----------------</v>
          </cell>
          <cell r="E25" t="str">
            <v>------------------</v>
          </cell>
          <cell r="F25" t="str">
            <v>------------------</v>
          </cell>
          <cell r="G25" t="str">
            <v>------------------ -</v>
          </cell>
          <cell r="H25" t="str">
            <v>-----------------</v>
          </cell>
        </row>
        <row r="26">
          <cell r="A26">
            <v>2</v>
          </cell>
          <cell r="B26" t="str">
            <v>PASIVO</v>
          </cell>
          <cell r="D26">
            <v>174173</v>
          </cell>
          <cell r="E26">
            <v>0</v>
          </cell>
          <cell r="F26">
            <v>0</v>
          </cell>
          <cell r="G26">
            <v>0</v>
          </cell>
          <cell r="H26" t="str">
            <v>174.173,00-</v>
          </cell>
        </row>
        <row r="27">
          <cell r="A27">
            <v>23</v>
          </cell>
          <cell r="B27" t="str">
            <v>CUENTAS POR PAGAR</v>
          </cell>
          <cell r="D27">
            <v>174173</v>
          </cell>
          <cell r="E27">
            <v>0</v>
          </cell>
          <cell r="F27">
            <v>0</v>
          </cell>
          <cell r="G27">
            <v>0</v>
          </cell>
          <cell r="H27" t="str">
            <v>174.173,00-</v>
          </cell>
        </row>
        <row r="28">
          <cell r="A28">
            <v>2365</v>
          </cell>
          <cell r="B28" t="str">
            <v>RETENCION EN LA FUENT</v>
          </cell>
          <cell r="C28" t="str">
            <v>E</v>
          </cell>
          <cell r="D28">
            <v>162104</v>
          </cell>
          <cell r="E28">
            <v>0</v>
          </cell>
          <cell r="F28">
            <v>0</v>
          </cell>
          <cell r="G28">
            <v>0</v>
          </cell>
          <cell r="H28" t="str">
            <v>162.104,00-</v>
          </cell>
        </row>
        <row r="29">
          <cell r="A29">
            <v>236515</v>
          </cell>
          <cell r="B29" t="str">
            <v>HONORARIOS</v>
          </cell>
          <cell r="D29">
            <v>144735</v>
          </cell>
          <cell r="E29">
            <v>0</v>
          </cell>
          <cell r="F29">
            <v>0</v>
          </cell>
          <cell r="G29">
            <v>0</v>
          </cell>
          <cell r="H29" t="str">
            <v>144.735,00-</v>
          </cell>
        </row>
        <row r="30">
          <cell r="A30">
            <v>236515003</v>
          </cell>
          <cell r="B30" t="str">
            <v>BTA-OTR.PAG HONOR.10%</v>
          </cell>
          <cell r="D30">
            <v>144735</v>
          </cell>
          <cell r="E30">
            <v>0</v>
          </cell>
          <cell r="F30">
            <v>0</v>
          </cell>
          <cell r="G30">
            <v>0</v>
          </cell>
          <cell r="H30" t="str">
            <v>144.735,00-</v>
          </cell>
        </row>
        <row r="32">
          <cell r="A32">
            <v>236525</v>
          </cell>
          <cell r="B32" t="str">
            <v>SERVICIOS</v>
          </cell>
          <cell r="D32">
            <v>7740</v>
          </cell>
          <cell r="E32">
            <v>0</v>
          </cell>
          <cell r="F32">
            <v>0</v>
          </cell>
          <cell r="G32">
            <v>0</v>
          </cell>
          <cell r="H32" t="str">
            <v>7.740,00-</v>
          </cell>
        </row>
        <row r="33">
          <cell r="A33">
            <v>236525003</v>
          </cell>
          <cell r="B33" t="str">
            <v>BTA-OTR PAGOS 4%</v>
          </cell>
          <cell r="D33">
            <v>7740</v>
          </cell>
          <cell r="E33">
            <v>0</v>
          </cell>
          <cell r="F33">
            <v>0</v>
          </cell>
          <cell r="G33">
            <v>0</v>
          </cell>
          <cell r="H33" t="str">
            <v>7.740,00-</v>
          </cell>
        </row>
        <row r="35">
          <cell r="A35">
            <v>236540</v>
          </cell>
          <cell r="B35" t="str">
            <v>COMPRAS Y OTR ING TRI</v>
          </cell>
          <cell r="C35" t="str">
            <v>BUT.</v>
          </cell>
          <cell r="D35">
            <v>9629</v>
          </cell>
          <cell r="E35">
            <v>0</v>
          </cell>
          <cell r="F35">
            <v>0</v>
          </cell>
          <cell r="G35">
            <v>0</v>
          </cell>
          <cell r="H35" t="str">
            <v>9.629,00-</v>
          </cell>
        </row>
        <row r="36">
          <cell r="A36">
            <v>236540003</v>
          </cell>
          <cell r="B36" t="str">
            <v>BTA-COMPRAS OTR PAG 3</v>
          </cell>
          <cell r="C36" t="str">
            <v>%</v>
          </cell>
          <cell r="D36">
            <v>9629</v>
          </cell>
          <cell r="E36">
            <v>0</v>
          </cell>
          <cell r="F36">
            <v>0</v>
          </cell>
          <cell r="G36">
            <v>0</v>
          </cell>
          <cell r="H36" t="str">
            <v>9.629,00-</v>
          </cell>
        </row>
        <row r="38">
          <cell r="A38">
            <v>2368</v>
          </cell>
          <cell r="B38" t="str">
            <v>IMPTO IND Y CIO-RETEN</v>
          </cell>
          <cell r="C38" t="str">
            <v>IDO</v>
          </cell>
          <cell r="D38">
            <v>12069</v>
          </cell>
          <cell r="E38">
            <v>0</v>
          </cell>
          <cell r="F38">
            <v>0</v>
          </cell>
          <cell r="G38">
            <v>0</v>
          </cell>
          <cell r="H38" t="str">
            <v>12.069,00-</v>
          </cell>
        </row>
        <row r="39">
          <cell r="A39">
            <v>236803</v>
          </cell>
          <cell r="B39" t="str">
            <v>ACTIVIDAD SERVICIOS</v>
          </cell>
          <cell r="D39">
            <v>12069</v>
          </cell>
          <cell r="E39">
            <v>0</v>
          </cell>
          <cell r="F39">
            <v>0</v>
          </cell>
          <cell r="G39">
            <v>0</v>
          </cell>
          <cell r="H39" t="str">
            <v>12.069,00-</v>
          </cell>
        </row>
        <row r="40">
          <cell r="A40">
            <v>236803001</v>
          </cell>
          <cell r="B40" t="str">
            <v>TARIFA .003</v>
          </cell>
          <cell r="D40">
            <v>988</v>
          </cell>
          <cell r="E40">
            <v>0</v>
          </cell>
          <cell r="F40">
            <v>0</v>
          </cell>
          <cell r="G40">
            <v>0</v>
          </cell>
          <cell r="H40" t="str">
            <v>988,00-</v>
          </cell>
        </row>
        <row r="42">
          <cell r="A42">
            <v>236803002</v>
          </cell>
          <cell r="B42" t="str">
            <v>TARIFA .005</v>
          </cell>
          <cell r="D42">
            <v>6632</v>
          </cell>
          <cell r="E42">
            <v>0</v>
          </cell>
          <cell r="F42">
            <v>0</v>
          </cell>
          <cell r="G42">
            <v>0</v>
          </cell>
          <cell r="H42" t="str">
            <v>6.632,00-</v>
          </cell>
        </row>
        <row r="44">
          <cell r="A44">
            <v>236803004</v>
          </cell>
          <cell r="B44" t="str">
            <v>TARIFA .007</v>
          </cell>
          <cell r="D44">
            <v>4449</v>
          </cell>
          <cell r="E44">
            <v>0</v>
          </cell>
          <cell r="F44">
            <v>0</v>
          </cell>
          <cell r="G44">
            <v>0</v>
          </cell>
          <cell r="H44" t="str">
            <v>4.449,00-</v>
          </cell>
        </row>
        <row r="46">
          <cell r="A46" t="str">
            <v>_x000C_CARACOL TEL</v>
          </cell>
          <cell r="B46" t="str">
            <v>EVISION S.A.</v>
          </cell>
          <cell r="H46" t="str">
            <v>PAGINA No.     3</v>
          </cell>
        </row>
        <row r="47">
          <cell r="A47" t="str">
            <v>XCALIBUR REF</v>
          </cell>
          <cell r="B47" t="str">
            <v>. cg2233.r</v>
          </cell>
          <cell r="C47" t="str">
            <v>BAL</v>
          </cell>
          <cell r="D47" t="str">
            <v>ANCE DE COMPROBACI</v>
          </cell>
          <cell r="E47" t="str">
            <v>ON POR UBICACION AL</v>
          </cell>
          <cell r="F47">
            <v>36372</v>
          </cell>
          <cell r="G47" t="str">
            <v>C.U</v>
          </cell>
          <cell r="H47" t="str">
            <v>. 18/08 11:01 ALV</v>
          </cell>
        </row>
        <row r="49">
          <cell r="A49" t="str">
            <v>CUENTA</v>
          </cell>
          <cell r="B49" t="str">
            <v>DESCRIPCION</v>
          </cell>
          <cell r="D49" t="str">
            <v>SALDO ANTERIOR</v>
          </cell>
          <cell r="E49" t="str">
            <v>DEBITOS MES</v>
          </cell>
          <cell r="F49" t="str">
            <v>CREDITOS MES</v>
          </cell>
          <cell r="G49" t="str">
            <v>SALDO MES</v>
          </cell>
          <cell r="H49" t="str">
            <v>SALDO ACTUAL</v>
          </cell>
        </row>
        <row r="50">
          <cell r="A50" t="str">
            <v>------------</v>
          </cell>
          <cell r="B50" t="str">
            <v>--------------------</v>
          </cell>
          <cell r="C50" t="str">
            <v>----</v>
          </cell>
          <cell r="D50" t="str">
            <v>-----------------</v>
          </cell>
          <cell r="E50" t="str">
            <v>------------------</v>
          </cell>
          <cell r="F50" t="str">
            <v>------------------</v>
          </cell>
          <cell r="G50" t="str">
            <v>------------------ -</v>
          </cell>
          <cell r="H50" t="str">
            <v>-----------------</v>
          </cell>
        </row>
        <row r="51">
          <cell r="A51">
            <v>4</v>
          </cell>
          <cell r="B51" t="str">
            <v>INGRESOS</v>
          </cell>
          <cell r="D51">
            <v>4639384.07</v>
          </cell>
          <cell r="E51">
            <v>-2528584.0699999998</v>
          </cell>
          <cell r="F51">
            <v>83876.460000000006</v>
          </cell>
          <cell r="G51">
            <v>2444707.61</v>
          </cell>
          <cell r="H51" t="str">
            <v>2.194.676,46-</v>
          </cell>
        </row>
        <row r="52">
          <cell r="A52">
            <v>42</v>
          </cell>
          <cell r="B52" t="str">
            <v>NO OPERACIONALES</v>
          </cell>
          <cell r="D52">
            <v>2110800</v>
          </cell>
          <cell r="E52">
            <v>0</v>
          </cell>
          <cell r="F52">
            <v>77555</v>
          </cell>
          <cell r="G52" t="str">
            <v>77.555,00-</v>
          </cell>
          <cell r="H52" t="str">
            <v>2.188.355,00-</v>
          </cell>
        </row>
        <row r="53">
          <cell r="A53">
            <v>4250</v>
          </cell>
          <cell r="B53" t="str">
            <v>RECUPERACIONES</v>
          </cell>
          <cell r="D53">
            <v>2110800</v>
          </cell>
          <cell r="E53">
            <v>0</v>
          </cell>
          <cell r="F53">
            <v>77555</v>
          </cell>
          <cell r="G53" t="str">
            <v>77.555,00-</v>
          </cell>
          <cell r="H53" t="str">
            <v>2.188.355,00-</v>
          </cell>
        </row>
        <row r="54">
          <cell r="A54">
            <v>425035</v>
          </cell>
          <cell r="B54" t="str">
            <v>DE PROVISIONES</v>
          </cell>
          <cell r="D54">
            <v>1920000</v>
          </cell>
          <cell r="E54">
            <v>0</v>
          </cell>
          <cell r="F54">
            <v>0</v>
          </cell>
          <cell r="G54">
            <v>0</v>
          </cell>
          <cell r="H54" t="str">
            <v>1.920.000,00-</v>
          </cell>
        </row>
        <row r="56">
          <cell r="A56">
            <v>425050</v>
          </cell>
          <cell r="B56" t="str">
            <v>REINT.OTROS COSTOS/GT</v>
          </cell>
          <cell r="C56" t="str">
            <v>OS</v>
          </cell>
          <cell r="D56">
            <v>190800</v>
          </cell>
          <cell r="E56">
            <v>0</v>
          </cell>
          <cell r="F56">
            <v>77555</v>
          </cell>
          <cell r="G56" t="str">
            <v>77.555,00-</v>
          </cell>
          <cell r="H56" t="str">
            <v>268.355,00-</v>
          </cell>
        </row>
        <row r="58">
          <cell r="A58">
            <v>47</v>
          </cell>
          <cell r="B58" t="str">
            <v>AJUSTE POR INFLACION</v>
          </cell>
          <cell r="D58">
            <v>2528584.0699999998</v>
          </cell>
          <cell r="E58">
            <v>-2528584.0699999998</v>
          </cell>
          <cell r="F58">
            <v>6321.46</v>
          </cell>
          <cell r="G58">
            <v>2522262.61</v>
          </cell>
          <cell r="H58" t="str">
            <v>6.321,46-</v>
          </cell>
        </row>
        <row r="59">
          <cell r="A59">
            <v>4705</v>
          </cell>
          <cell r="B59" t="str">
            <v>CORRECCION MONETARIA</v>
          </cell>
          <cell r="D59">
            <v>2528584.0699999998</v>
          </cell>
          <cell r="E59">
            <v>-2528584.0699999998</v>
          </cell>
          <cell r="F59">
            <v>6321.46</v>
          </cell>
          <cell r="G59">
            <v>2522262.61</v>
          </cell>
          <cell r="H59" t="str">
            <v>6.321,46-</v>
          </cell>
        </row>
        <row r="60">
          <cell r="A60">
            <v>470525</v>
          </cell>
          <cell r="B60" t="str">
            <v>DIFERIDOS (CR)</v>
          </cell>
          <cell r="D60">
            <v>2528584.0699999998</v>
          </cell>
          <cell r="E60">
            <v>-2528584.0699999998</v>
          </cell>
          <cell r="F60">
            <v>6321.46</v>
          </cell>
          <cell r="G60">
            <v>2522262.61</v>
          </cell>
          <cell r="H60" t="str">
            <v>6.321,46-</v>
          </cell>
        </row>
        <row r="62">
          <cell r="A62" t="str">
            <v>_x000C_CARACOL TEL</v>
          </cell>
          <cell r="B62" t="str">
            <v>EVISION S.A.</v>
          </cell>
          <cell r="H62" t="str">
            <v>PAGINA No.     4</v>
          </cell>
        </row>
        <row r="63">
          <cell r="A63" t="str">
            <v>XCALIBUR REF</v>
          </cell>
          <cell r="B63" t="str">
            <v>. cg2233.r</v>
          </cell>
          <cell r="C63" t="str">
            <v>BAL</v>
          </cell>
          <cell r="D63" t="str">
            <v>ANCE DE COMPROBACI</v>
          </cell>
          <cell r="E63" t="str">
            <v>ON POR UBICACION AL</v>
          </cell>
          <cell r="F63">
            <v>36372</v>
          </cell>
          <cell r="G63" t="str">
            <v>C.U</v>
          </cell>
          <cell r="H63" t="str">
            <v>. 18/08 11:01 ALV</v>
          </cell>
        </row>
        <row r="65">
          <cell r="A65" t="str">
            <v>CUENTA</v>
          </cell>
          <cell r="B65" t="str">
            <v>DESCRIPCION</v>
          </cell>
          <cell r="D65" t="str">
            <v>SALDO ANTERIOR</v>
          </cell>
          <cell r="E65" t="str">
            <v>DEBITOS MES</v>
          </cell>
          <cell r="F65" t="str">
            <v>CREDITOS MES</v>
          </cell>
          <cell r="G65" t="str">
            <v>SALDO MES</v>
          </cell>
          <cell r="H65" t="str">
            <v>SALDO ACTUAL</v>
          </cell>
        </row>
        <row r="66">
          <cell r="A66" t="str">
            <v>------------</v>
          </cell>
          <cell r="B66" t="str">
            <v>--------------------</v>
          </cell>
          <cell r="C66" t="str">
            <v>----</v>
          </cell>
          <cell r="D66" t="str">
            <v>-----------------</v>
          </cell>
          <cell r="E66" t="str">
            <v>------------------</v>
          </cell>
          <cell r="F66" t="str">
            <v>------------------</v>
          </cell>
          <cell r="G66" t="str">
            <v>------------------ -</v>
          </cell>
          <cell r="H66" t="str">
            <v>-----------------</v>
          </cell>
        </row>
        <row r="67">
          <cell r="A67">
            <v>5</v>
          </cell>
          <cell r="B67" t="str">
            <v>GASTOS</v>
          </cell>
          <cell r="D67">
            <v>395205047.37</v>
          </cell>
          <cell r="E67">
            <v>74873309.230000004</v>
          </cell>
          <cell r="F67">
            <v>5675233</v>
          </cell>
          <cell r="G67">
            <v>69198076.230000004</v>
          </cell>
          <cell r="H67">
            <v>464403123.60000002</v>
          </cell>
        </row>
        <row r="68">
          <cell r="A68">
            <v>51</v>
          </cell>
          <cell r="B68" t="str">
            <v>OPERACIONALES DE ADMO</v>
          </cell>
          <cell r="C68" t="str">
            <v>N</v>
          </cell>
          <cell r="D68">
            <v>374988682.37</v>
          </cell>
          <cell r="E68">
            <v>74873309.230000004</v>
          </cell>
          <cell r="F68">
            <v>5675233</v>
          </cell>
          <cell r="G68">
            <v>69198076.230000004</v>
          </cell>
          <cell r="H68">
            <v>444186758.60000002</v>
          </cell>
        </row>
        <row r="69">
          <cell r="A69">
            <v>5105</v>
          </cell>
          <cell r="B69" t="str">
            <v>GASTOS DE PERSONAL</v>
          </cell>
          <cell r="D69">
            <v>251389602.90000001</v>
          </cell>
          <cell r="E69">
            <v>44049645.899999999</v>
          </cell>
          <cell r="F69">
            <v>0</v>
          </cell>
          <cell r="G69">
            <v>44049645.899999999</v>
          </cell>
          <cell r="H69">
            <v>295439248.80000001</v>
          </cell>
        </row>
        <row r="70">
          <cell r="A70">
            <v>510503</v>
          </cell>
          <cell r="B70" t="str">
            <v>SALARIO INTEGRAL</v>
          </cell>
          <cell r="D70">
            <v>191982243.5</v>
          </cell>
          <cell r="E70">
            <v>34831474</v>
          </cell>
          <cell r="F70">
            <v>0</v>
          </cell>
          <cell r="G70">
            <v>34831474</v>
          </cell>
          <cell r="H70">
            <v>226813717.5</v>
          </cell>
        </row>
        <row r="72">
          <cell r="A72">
            <v>510506</v>
          </cell>
          <cell r="B72" t="str">
            <v>SUELDOS</v>
          </cell>
          <cell r="D72">
            <v>12892647.5</v>
          </cell>
          <cell r="E72">
            <v>2416122</v>
          </cell>
          <cell r="F72">
            <v>0</v>
          </cell>
          <cell r="G72">
            <v>2416122</v>
          </cell>
          <cell r="H72">
            <v>15308769.5</v>
          </cell>
        </row>
        <row r="74">
          <cell r="A74">
            <v>510515</v>
          </cell>
          <cell r="B74" t="str">
            <v>HORAS EXTRAS Y RECARG</v>
          </cell>
          <cell r="C74" t="str">
            <v>OS</v>
          </cell>
          <cell r="D74">
            <v>2531905.5</v>
          </cell>
          <cell r="E74">
            <v>563718.9</v>
          </cell>
          <cell r="F74">
            <v>0</v>
          </cell>
          <cell r="G74">
            <v>563718.9</v>
          </cell>
          <cell r="H74">
            <v>3095624.4</v>
          </cell>
        </row>
        <row r="76">
          <cell r="A76">
            <v>510527</v>
          </cell>
          <cell r="B76" t="str">
            <v>SUBSIDIO DE TRASPORTE</v>
          </cell>
          <cell r="D76">
            <v>126463.4</v>
          </cell>
          <cell r="E76">
            <v>24012</v>
          </cell>
          <cell r="F76">
            <v>0</v>
          </cell>
          <cell r="G76">
            <v>24012</v>
          </cell>
          <cell r="H76">
            <v>150475.4</v>
          </cell>
        </row>
        <row r="78">
          <cell r="A78">
            <v>510530</v>
          </cell>
          <cell r="B78" t="str">
            <v>CESANTIAS</v>
          </cell>
          <cell r="D78">
            <v>1537390</v>
          </cell>
          <cell r="E78">
            <v>264816</v>
          </cell>
          <cell r="F78">
            <v>0</v>
          </cell>
          <cell r="G78">
            <v>264816</v>
          </cell>
          <cell r="H78">
            <v>1802206</v>
          </cell>
        </row>
        <row r="80">
          <cell r="A80">
            <v>510533</v>
          </cell>
          <cell r="B80" t="str">
            <v>INTERESES/CESANTIAS</v>
          </cell>
          <cell r="D80">
            <v>171874</v>
          </cell>
          <cell r="E80">
            <v>29605</v>
          </cell>
          <cell r="F80">
            <v>0</v>
          </cell>
          <cell r="G80">
            <v>29605</v>
          </cell>
          <cell r="H80">
            <v>201479</v>
          </cell>
        </row>
        <row r="82">
          <cell r="A82">
            <v>510536</v>
          </cell>
          <cell r="B82" t="str">
            <v>PRIMA DE SERVICIOS</v>
          </cell>
          <cell r="D82">
            <v>1623798</v>
          </cell>
          <cell r="E82">
            <v>264816</v>
          </cell>
          <cell r="F82">
            <v>0</v>
          </cell>
          <cell r="G82">
            <v>264816</v>
          </cell>
          <cell r="H82">
            <v>1888614</v>
          </cell>
        </row>
        <row r="84">
          <cell r="A84">
            <v>510539</v>
          </cell>
          <cell r="B84" t="str">
            <v>VACACIONES</v>
          </cell>
          <cell r="D84">
            <v>9828977</v>
          </cell>
          <cell r="E84">
            <v>459849</v>
          </cell>
          <cell r="F84">
            <v>0</v>
          </cell>
          <cell r="G84">
            <v>459849</v>
          </cell>
          <cell r="H84">
            <v>10288826</v>
          </cell>
        </row>
        <row r="86">
          <cell r="A86">
            <v>510542</v>
          </cell>
          <cell r="B86" t="str">
            <v>PRIMAS EXTRALEGALES</v>
          </cell>
          <cell r="D86">
            <v>2513454</v>
          </cell>
          <cell r="E86">
            <v>355500</v>
          </cell>
          <cell r="F86">
            <v>0</v>
          </cell>
          <cell r="G86">
            <v>355500</v>
          </cell>
          <cell r="H86">
            <v>2868954</v>
          </cell>
        </row>
        <row r="87">
          <cell r="A87">
            <v>510542001</v>
          </cell>
          <cell r="B87" t="str">
            <v>PRIMA EXT SEMESTRAL</v>
          </cell>
          <cell r="D87">
            <v>1498890</v>
          </cell>
          <cell r="E87">
            <v>242068</v>
          </cell>
          <cell r="F87">
            <v>0</v>
          </cell>
          <cell r="G87">
            <v>242068</v>
          </cell>
          <cell r="H87">
            <v>1740958</v>
          </cell>
        </row>
        <row r="89">
          <cell r="A89">
            <v>510542002</v>
          </cell>
          <cell r="B89" t="str">
            <v>PRIMA EXT DE VACACION</v>
          </cell>
          <cell r="C89" t="str">
            <v>ES</v>
          </cell>
          <cell r="D89">
            <v>658531</v>
          </cell>
          <cell r="E89">
            <v>113432</v>
          </cell>
          <cell r="F89">
            <v>0</v>
          </cell>
          <cell r="G89">
            <v>113432</v>
          </cell>
          <cell r="H89">
            <v>771963</v>
          </cell>
        </row>
        <row r="91">
          <cell r="A91">
            <v>510542003</v>
          </cell>
          <cell r="B91" t="str">
            <v>PRIMA DE ANTIGUEDAD</v>
          </cell>
          <cell r="D91">
            <v>356033</v>
          </cell>
          <cell r="E91">
            <v>0</v>
          </cell>
          <cell r="F91">
            <v>0</v>
          </cell>
          <cell r="G91">
            <v>0</v>
          </cell>
          <cell r="H91">
            <v>356033</v>
          </cell>
        </row>
        <row r="93">
          <cell r="A93">
            <v>510563</v>
          </cell>
          <cell r="B93" t="str">
            <v>CAPACITACION AL PERSO</v>
          </cell>
          <cell r="C93" t="str">
            <v>NAL</v>
          </cell>
          <cell r="D93">
            <v>765000</v>
          </cell>
          <cell r="E93">
            <v>0</v>
          </cell>
          <cell r="F93">
            <v>0</v>
          </cell>
          <cell r="G93">
            <v>0</v>
          </cell>
          <cell r="H93">
            <v>765000</v>
          </cell>
        </row>
        <row r="95">
          <cell r="A95">
            <v>510568</v>
          </cell>
          <cell r="B95" t="str">
            <v>APORTES ADM RIESG PRO</v>
          </cell>
          <cell r="C95" t="str">
            <v>FES.</v>
          </cell>
          <cell r="D95">
            <v>708229</v>
          </cell>
          <cell r="E95">
            <v>116766</v>
          </cell>
          <cell r="F95">
            <v>0</v>
          </cell>
          <cell r="G95">
            <v>116766</v>
          </cell>
          <cell r="H95">
            <v>824995</v>
          </cell>
        </row>
        <row r="97">
          <cell r="A97">
            <v>510569</v>
          </cell>
          <cell r="B97" t="str">
            <v>APORTES A   E. P. S</v>
          </cell>
          <cell r="D97">
            <v>5710420</v>
          </cell>
          <cell r="E97">
            <v>996819</v>
          </cell>
          <cell r="F97">
            <v>0</v>
          </cell>
          <cell r="G97">
            <v>996819</v>
          </cell>
          <cell r="H97">
            <v>6707239</v>
          </cell>
        </row>
        <row r="98">
          <cell r="A98">
            <v>510569001</v>
          </cell>
          <cell r="B98" t="str">
            <v>E.P.S.</v>
          </cell>
          <cell r="D98">
            <v>5710420</v>
          </cell>
          <cell r="E98">
            <v>996819</v>
          </cell>
          <cell r="F98">
            <v>0</v>
          </cell>
          <cell r="G98">
            <v>996819</v>
          </cell>
          <cell r="H98">
            <v>6707239</v>
          </cell>
        </row>
        <row r="100">
          <cell r="A100">
            <v>510570</v>
          </cell>
          <cell r="B100" t="str">
            <v>APORT A'FDOS D'PENS Y</v>
          </cell>
          <cell r="C100" t="str">
            <v>CES</v>
          </cell>
          <cell r="D100">
            <v>7227260</v>
          </cell>
          <cell r="E100">
            <v>1261600</v>
          </cell>
          <cell r="F100">
            <v>0</v>
          </cell>
          <cell r="G100">
            <v>1261600</v>
          </cell>
          <cell r="H100">
            <v>8488860</v>
          </cell>
        </row>
        <row r="102">
          <cell r="A102">
            <v>510572</v>
          </cell>
          <cell r="B102" t="str">
            <v>APORTES CAJA COMPENSA</v>
          </cell>
          <cell r="C102" t="str">
            <v>CION</v>
          </cell>
          <cell r="D102">
            <v>6119973</v>
          </cell>
          <cell r="E102">
            <v>1095355</v>
          </cell>
          <cell r="F102">
            <v>0</v>
          </cell>
          <cell r="G102">
            <v>1095355</v>
          </cell>
          <cell r="H102">
            <v>7215328</v>
          </cell>
        </row>
        <row r="104">
          <cell r="A104">
            <v>510575</v>
          </cell>
          <cell r="B104" t="str">
            <v>APORTES I.C.B.F</v>
          </cell>
          <cell r="D104">
            <v>4589980</v>
          </cell>
          <cell r="E104">
            <v>821516</v>
          </cell>
          <cell r="F104">
            <v>0</v>
          </cell>
          <cell r="G104">
            <v>821516</v>
          </cell>
          <cell r="H104">
            <v>5411496</v>
          </cell>
        </row>
        <row r="106">
          <cell r="A106">
            <v>510578</v>
          </cell>
          <cell r="B106" t="str">
            <v>SENA</v>
          </cell>
          <cell r="D106">
            <v>3059988</v>
          </cell>
          <cell r="E106">
            <v>547677</v>
          </cell>
          <cell r="F106">
            <v>0</v>
          </cell>
          <cell r="G106">
            <v>547677</v>
          </cell>
          <cell r="H106">
            <v>3607665</v>
          </cell>
        </row>
        <row r="108">
          <cell r="A108">
            <v>5110</v>
          </cell>
          <cell r="B108" t="str">
            <v>HONORARIOS</v>
          </cell>
          <cell r="D108">
            <v>58820508</v>
          </cell>
          <cell r="E108">
            <v>13092500</v>
          </cell>
          <cell r="F108">
            <v>0</v>
          </cell>
          <cell r="G108">
            <v>13092500</v>
          </cell>
          <cell r="H108">
            <v>71913008</v>
          </cell>
        </row>
        <row r="109">
          <cell r="A109">
            <v>511015</v>
          </cell>
          <cell r="B109" t="str">
            <v>AUDITORIA EXTERNA</v>
          </cell>
          <cell r="D109">
            <v>9600000</v>
          </cell>
          <cell r="E109">
            <v>1600000</v>
          </cell>
          <cell r="F109">
            <v>0</v>
          </cell>
          <cell r="G109">
            <v>1600000</v>
          </cell>
          <cell r="H109">
            <v>11200000</v>
          </cell>
        </row>
        <row r="111">
          <cell r="A111">
            <v>511035</v>
          </cell>
          <cell r="B111" t="str">
            <v>ASESORIA TECNICA</v>
          </cell>
          <cell r="D111">
            <v>1500000</v>
          </cell>
          <cell r="E111">
            <v>0</v>
          </cell>
          <cell r="F111">
            <v>0</v>
          </cell>
          <cell r="G111">
            <v>0</v>
          </cell>
          <cell r="H111">
            <v>1500000</v>
          </cell>
        </row>
        <row r="113">
          <cell r="A113">
            <v>511095</v>
          </cell>
          <cell r="B113" t="str">
            <v>OTROS</v>
          </cell>
          <cell r="D113">
            <v>47720508</v>
          </cell>
          <cell r="E113">
            <v>11492500</v>
          </cell>
          <cell r="F113">
            <v>0</v>
          </cell>
          <cell r="G113">
            <v>11492500</v>
          </cell>
          <cell r="H113">
            <v>59213008</v>
          </cell>
        </row>
        <row r="115">
          <cell r="A115">
            <v>5115</v>
          </cell>
          <cell r="B115" t="str">
            <v>IMPUESTOS</v>
          </cell>
          <cell r="D115">
            <v>19800</v>
          </cell>
          <cell r="E115">
            <v>0</v>
          </cell>
          <cell r="F115">
            <v>0</v>
          </cell>
          <cell r="G115">
            <v>0</v>
          </cell>
          <cell r="H115" t="str">
            <v>19.800,00-</v>
          </cell>
        </row>
        <row r="116">
          <cell r="A116">
            <v>511540</v>
          </cell>
          <cell r="B116" t="str">
            <v>DE VEHICULOS</v>
          </cell>
          <cell r="D116">
            <v>19800</v>
          </cell>
          <cell r="E116">
            <v>0</v>
          </cell>
          <cell r="F116">
            <v>0</v>
          </cell>
          <cell r="G116">
            <v>0</v>
          </cell>
          <cell r="H116" t="str">
            <v>19.800,00-</v>
          </cell>
        </row>
        <row r="118">
          <cell r="A118">
            <v>5120</v>
          </cell>
          <cell r="B118" t="str">
            <v>ARRENDAMIENTOS</v>
          </cell>
          <cell r="D118">
            <v>424000</v>
          </cell>
          <cell r="E118">
            <v>0</v>
          </cell>
          <cell r="F118">
            <v>0</v>
          </cell>
          <cell r="G118">
            <v>0</v>
          </cell>
          <cell r="H118">
            <v>424000</v>
          </cell>
        </row>
        <row r="119">
          <cell r="A119">
            <v>512025</v>
          </cell>
          <cell r="B119" t="str">
            <v>EQ.COMPUTAC Y COMUNIC</v>
          </cell>
          <cell r="C119" t="str">
            <v>AC</v>
          </cell>
          <cell r="D119">
            <v>424000</v>
          </cell>
          <cell r="E119">
            <v>0</v>
          </cell>
          <cell r="F119">
            <v>0</v>
          </cell>
          <cell r="G119">
            <v>0</v>
          </cell>
          <cell r="H119">
            <v>424000</v>
          </cell>
        </row>
        <row r="120">
          <cell r="A120" t="str">
            <v>_x000C_CARACOL TEL</v>
          </cell>
          <cell r="B120" t="str">
            <v>EVISION S.A.</v>
          </cell>
          <cell r="H120" t="str">
            <v>PAGINA No.     5</v>
          </cell>
        </row>
        <row r="121">
          <cell r="A121" t="str">
            <v>XCALIBUR REF</v>
          </cell>
          <cell r="B121" t="str">
            <v>. cg2233.r</v>
          </cell>
          <cell r="C121" t="str">
            <v>BAL</v>
          </cell>
          <cell r="D121" t="str">
            <v>ANCE DE COMPROBACI</v>
          </cell>
          <cell r="E121" t="str">
            <v>ON POR UBICACION AL</v>
          </cell>
          <cell r="F121">
            <v>36372</v>
          </cell>
          <cell r="G121" t="str">
            <v>C.U</v>
          </cell>
          <cell r="H121" t="str">
            <v>. 18/08 11:01 ALV</v>
          </cell>
        </row>
        <row r="123">
          <cell r="A123" t="str">
            <v>CUENTA</v>
          </cell>
          <cell r="B123" t="str">
            <v>DESCRIPCION</v>
          </cell>
          <cell r="D123" t="str">
            <v>SALDO ANTERIOR</v>
          </cell>
          <cell r="E123" t="str">
            <v>DEBITOS MES</v>
          </cell>
          <cell r="F123" t="str">
            <v>CREDITOS MES</v>
          </cell>
          <cell r="G123" t="str">
            <v>SALDO MES</v>
          </cell>
          <cell r="H123" t="str">
            <v>SALDO ACTUAL</v>
          </cell>
        </row>
        <row r="124">
          <cell r="A124" t="str">
            <v>------------</v>
          </cell>
          <cell r="B124" t="str">
            <v>--------------------</v>
          </cell>
          <cell r="C124" t="str">
            <v>----</v>
          </cell>
          <cell r="D124" t="str">
            <v>-----------------</v>
          </cell>
          <cell r="E124" t="str">
            <v>------------------</v>
          </cell>
          <cell r="F124" t="str">
            <v>------------------</v>
          </cell>
          <cell r="G124" t="str">
            <v>------------------ -</v>
          </cell>
          <cell r="H124" t="str">
            <v>-----------------</v>
          </cell>
        </row>
        <row r="126">
          <cell r="A126">
            <v>5125</v>
          </cell>
          <cell r="B126" t="str">
            <v>CONTRIBUC Y AFILIACIO</v>
          </cell>
          <cell r="C126" t="str">
            <v>NES</v>
          </cell>
          <cell r="D126">
            <v>43672474.399999999</v>
          </cell>
          <cell r="E126">
            <v>5449100.8300000001</v>
          </cell>
          <cell r="F126">
            <v>0</v>
          </cell>
          <cell r="G126">
            <v>5449100.8300000001</v>
          </cell>
          <cell r="H126">
            <v>49121575.229999997</v>
          </cell>
        </row>
        <row r="127">
          <cell r="A127">
            <v>512510</v>
          </cell>
          <cell r="B127" t="str">
            <v>AFILIAC Y SOSTENIMIEN</v>
          </cell>
          <cell r="C127" t="str">
            <v>TO</v>
          </cell>
          <cell r="D127">
            <v>43672474.399999999</v>
          </cell>
          <cell r="E127">
            <v>5449100.8300000001</v>
          </cell>
          <cell r="F127">
            <v>0</v>
          </cell>
          <cell r="G127">
            <v>5449100.8300000001</v>
          </cell>
          <cell r="H127">
            <v>49121575.229999997</v>
          </cell>
        </row>
        <row r="129">
          <cell r="A129">
            <v>5130</v>
          </cell>
          <cell r="B129" t="str">
            <v>SEGUROS</v>
          </cell>
          <cell r="D129">
            <v>1926099</v>
          </cell>
          <cell r="E129">
            <v>321016.5</v>
          </cell>
          <cell r="F129">
            <v>0</v>
          </cell>
          <cell r="G129">
            <v>321016.5</v>
          </cell>
          <cell r="H129">
            <v>2247115.5</v>
          </cell>
        </row>
        <row r="130">
          <cell r="A130">
            <v>513020</v>
          </cell>
          <cell r="B130" t="str">
            <v>VIDA COLECTIVA</v>
          </cell>
          <cell r="D130">
            <v>1926099</v>
          </cell>
          <cell r="E130">
            <v>321016.5</v>
          </cell>
          <cell r="F130">
            <v>0</v>
          </cell>
          <cell r="G130">
            <v>321016.5</v>
          </cell>
          <cell r="H130">
            <v>2247115.5</v>
          </cell>
        </row>
        <row r="132">
          <cell r="A132">
            <v>5135</v>
          </cell>
          <cell r="B132" t="str">
            <v>SERVICIOS</v>
          </cell>
          <cell r="D132">
            <v>610911.06999999995</v>
          </cell>
          <cell r="E132">
            <v>0</v>
          </cell>
          <cell r="F132">
            <v>0</v>
          </cell>
          <cell r="G132">
            <v>0</v>
          </cell>
          <cell r="H132">
            <v>610911.06999999995</v>
          </cell>
        </row>
        <row r="133">
          <cell r="A133">
            <v>513535</v>
          </cell>
          <cell r="B133" t="str">
            <v>TELEFONO</v>
          </cell>
          <cell r="D133">
            <v>526850.62</v>
          </cell>
          <cell r="E133">
            <v>0</v>
          </cell>
          <cell r="F133">
            <v>0</v>
          </cell>
          <cell r="G133">
            <v>0</v>
          </cell>
          <cell r="H133">
            <v>526850.62</v>
          </cell>
        </row>
        <row r="135">
          <cell r="A135">
            <v>513540</v>
          </cell>
          <cell r="B135" t="str">
            <v>CORREO,PORTES Y TELEG</v>
          </cell>
          <cell r="C135" t="str">
            <v>RAMA</v>
          </cell>
          <cell r="D135">
            <v>39350.449999999997</v>
          </cell>
          <cell r="E135">
            <v>0</v>
          </cell>
          <cell r="F135">
            <v>0</v>
          </cell>
          <cell r="G135">
            <v>0</v>
          </cell>
          <cell r="H135">
            <v>39350.449999999997</v>
          </cell>
        </row>
        <row r="137">
          <cell r="A137">
            <v>513550</v>
          </cell>
          <cell r="B137" t="str">
            <v>TRASPORTES Y ACARREOS</v>
          </cell>
          <cell r="D137">
            <v>44710</v>
          </cell>
          <cell r="E137">
            <v>0</v>
          </cell>
          <cell r="F137">
            <v>0</v>
          </cell>
          <cell r="G137">
            <v>0</v>
          </cell>
          <cell r="H137">
            <v>44710</v>
          </cell>
        </row>
        <row r="139">
          <cell r="A139">
            <v>5140</v>
          </cell>
          <cell r="B139" t="str">
            <v>GASTOS LEGALES</v>
          </cell>
          <cell r="D139">
            <v>21331</v>
          </cell>
          <cell r="E139">
            <v>120000</v>
          </cell>
          <cell r="F139">
            <v>0</v>
          </cell>
          <cell r="G139">
            <v>120000</v>
          </cell>
          <cell r="H139">
            <v>141331</v>
          </cell>
        </row>
        <row r="140">
          <cell r="A140">
            <v>514005</v>
          </cell>
          <cell r="B140" t="str">
            <v>NOTARIALES</v>
          </cell>
          <cell r="D140">
            <v>1531</v>
          </cell>
          <cell r="E140">
            <v>120000</v>
          </cell>
          <cell r="F140">
            <v>0</v>
          </cell>
          <cell r="G140">
            <v>120000</v>
          </cell>
          <cell r="H140">
            <v>121531</v>
          </cell>
        </row>
        <row r="142">
          <cell r="A142">
            <v>514015</v>
          </cell>
          <cell r="B142" t="str">
            <v>TRAMITES Y LICENCIAS</v>
          </cell>
          <cell r="D142">
            <v>19800</v>
          </cell>
          <cell r="E142">
            <v>0</v>
          </cell>
          <cell r="F142">
            <v>0</v>
          </cell>
          <cell r="G142">
            <v>0</v>
          </cell>
          <cell r="H142">
            <v>19800</v>
          </cell>
        </row>
        <row r="144">
          <cell r="A144">
            <v>5145</v>
          </cell>
          <cell r="B144" t="str">
            <v>MANTENIM.Y REPARACION</v>
          </cell>
          <cell r="C144" t="str">
            <v>ES</v>
          </cell>
          <cell r="D144">
            <v>251020</v>
          </cell>
          <cell r="E144">
            <v>4140</v>
          </cell>
          <cell r="F144">
            <v>0</v>
          </cell>
          <cell r="G144">
            <v>4140</v>
          </cell>
          <cell r="H144">
            <v>255160</v>
          </cell>
        </row>
        <row r="145">
          <cell r="A145">
            <v>514515</v>
          </cell>
          <cell r="B145" t="str">
            <v>MAQUINARIA Y EQUIPO</v>
          </cell>
          <cell r="D145">
            <v>248390</v>
          </cell>
          <cell r="E145">
            <v>0</v>
          </cell>
          <cell r="F145">
            <v>0</v>
          </cell>
          <cell r="G145">
            <v>0</v>
          </cell>
          <cell r="H145">
            <v>248390</v>
          </cell>
        </row>
        <row r="146">
          <cell r="A146">
            <v>514515001</v>
          </cell>
          <cell r="B146" t="str">
            <v>COMPRAS 3%</v>
          </cell>
          <cell r="D146">
            <v>48390</v>
          </cell>
          <cell r="E146">
            <v>0</v>
          </cell>
          <cell r="F146">
            <v>0</v>
          </cell>
          <cell r="G146">
            <v>0</v>
          </cell>
          <cell r="H146">
            <v>48390</v>
          </cell>
        </row>
        <row r="148">
          <cell r="A148">
            <v>514515002</v>
          </cell>
          <cell r="B148" t="str">
            <v>SERVICIOS 4%</v>
          </cell>
          <cell r="D148">
            <v>200000</v>
          </cell>
          <cell r="E148">
            <v>0</v>
          </cell>
          <cell r="F148">
            <v>0</v>
          </cell>
          <cell r="G148">
            <v>0</v>
          </cell>
          <cell r="H148">
            <v>200000</v>
          </cell>
        </row>
        <row r="150">
          <cell r="A150">
            <v>514520</v>
          </cell>
          <cell r="B150" t="str">
            <v>EQUIPO DE OFICINA</v>
          </cell>
          <cell r="D150">
            <v>2630</v>
          </cell>
          <cell r="E150">
            <v>4140</v>
          </cell>
          <cell r="F150">
            <v>0</v>
          </cell>
          <cell r="G150">
            <v>4140</v>
          </cell>
          <cell r="H150">
            <v>6770</v>
          </cell>
        </row>
        <row r="151">
          <cell r="A151">
            <v>514520001</v>
          </cell>
          <cell r="B151" t="str">
            <v>COMPRAS 3%</v>
          </cell>
          <cell r="D151">
            <v>0</v>
          </cell>
          <cell r="E151">
            <v>4140</v>
          </cell>
          <cell r="F151">
            <v>0</v>
          </cell>
          <cell r="G151">
            <v>4140</v>
          </cell>
          <cell r="H151">
            <v>4140</v>
          </cell>
        </row>
        <row r="153">
          <cell r="A153">
            <v>514520002</v>
          </cell>
          <cell r="B153" t="str">
            <v>SERVICIOS 4%</v>
          </cell>
          <cell r="D153">
            <v>2630</v>
          </cell>
          <cell r="E153">
            <v>0</v>
          </cell>
          <cell r="F153">
            <v>0</v>
          </cell>
          <cell r="G153">
            <v>0</v>
          </cell>
          <cell r="H153">
            <v>2630</v>
          </cell>
        </row>
        <row r="155">
          <cell r="A155">
            <v>5155</v>
          </cell>
          <cell r="B155" t="str">
            <v>GASTOS DE VIAJE</v>
          </cell>
          <cell r="D155">
            <v>852292</v>
          </cell>
          <cell r="E155">
            <v>6810280</v>
          </cell>
          <cell r="F155">
            <v>5675233</v>
          </cell>
          <cell r="G155">
            <v>1135047</v>
          </cell>
          <cell r="H155">
            <v>1987339</v>
          </cell>
        </row>
        <row r="156">
          <cell r="A156">
            <v>515515</v>
          </cell>
          <cell r="B156" t="str">
            <v>PASAJES AEREOS</v>
          </cell>
          <cell r="D156">
            <v>852292</v>
          </cell>
          <cell r="E156">
            <v>6810280</v>
          </cell>
          <cell r="F156">
            <v>5675233</v>
          </cell>
          <cell r="G156">
            <v>1135047</v>
          </cell>
          <cell r="H156">
            <v>1987339</v>
          </cell>
        </row>
        <row r="158">
          <cell r="A158">
            <v>5195</v>
          </cell>
          <cell r="B158" t="str">
            <v>DIVERSOS</v>
          </cell>
          <cell r="D158">
            <v>17040244</v>
          </cell>
          <cell r="E158">
            <v>5026626</v>
          </cell>
          <cell r="F158">
            <v>0</v>
          </cell>
          <cell r="G158">
            <v>5026626</v>
          </cell>
          <cell r="H158">
            <v>22066870</v>
          </cell>
        </row>
        <row r="159">
          <cell r="A159">
            <v>519510</v>
          </cell>
          <cell r="B159" t="str">
            <v>LIB,SUSC,PERIOD,REVIS</v>
          </cell>
          <cell r="C159" t="str">
            <v>TAS</v>
          </cell>
          <cell r="D159">
            <v>78000</v>
          </cell>
          <cell r="E159">
            <v>0</v>
          </cell>
          <cell r="F159">
            <v>0</v>
          </cell>
          <cell r="G159">
            <v>0</v>
          </cell>
          <cell r="H159">
            <v>78000</v>
          </cell>
        </row>
        <row r="161">
          <cell r="A161">
            <v>519520</v>
          </cell>
          <cell r="B161" t="str">
            <v>RELAC.PUBLIC Y GTOS R</v>
          </cell>
          <cell r="C161" t="str">
            <v>EPRE</v>
          </cell>
          <cell r="D161">
            <v>5201033</v>
          </cell>
          <cell r="E161">
            <v>0</v>
          </cell>
          <cell r="F161">
            <v>0</v>
          </cell>
          <cell r="G161">
            <v>0</v>
          </cell>
          <cell r="H161">
            <v>5201033</v>
          </cell>
        </row>
        <row r="163">
          <cell r="A163">
            <v>519525</v>
          </cell>
          <cell r="B163" t="str">
            <v>ELEM.ASEO Y CAFETERIA</v>
          </cell>
          <cell r="D163">
            <v>138010</v>
          </cell>
          <cell r="E163">
            <v>0</v>
          </cell>
          <cell r="F163">
            <v>0</v>
          </cell>
          <cell r="G163">
            <v>0</v>
          </cell>
          <cell r="H163">
            <v>138010</v>
          </cell>
        </row>
        <row r="165">
          <cell r="A165">
            <v>519530</v>
          </cell>
          <cell r="B165" t="str">
            <v>UTILES,PAPELERIA,FOTO</v>
          </cell>
          <cell r="C165" t="str">
            <v>C</v>
          </cell>
          <cell r="D165">
            <v>65441</v>
          </cell>
          <cell r="E165">
            <v>6836</v>
          </cell>
          <cell r="F165">
            <v>0</v>
          </cell>
          <cell r="G165">
            <v>6836</v>
          </cell>
          <cell r="H165">
            <v>72277</v>
          </cell>
        </row>
        <row r="167">
          <cell r="A167">
            <v>519535</v>
          </cell>
          <cell r="B167" t="str">
            <v>COMBUSTIBLES Y LUBRIC</v>
          </cell>
          <cell r="C167" t="str">
            <v>.</v>
          </cell>
          <cell r="D167">
            <v>41000</v>
          </cell>
          <cell r="E167">
            <v>1900</v>
          </cell>
          <cell r="F167">
            <v>0</v>
          </cell>
          <cell r="G167">
            <v>1900</v>
          </cell>
          <cell r="H167">
            <v>42900</v>
          </cell>
        </row>
        <row r="169">
          <cell r="A169">
            <v>519545</v>
          </cell>
          <cell r="B169" t="str">
            <v>TAXIS Y BUSES</v>
          </cell>
          <cell r="D169">
            <v>494100</v>
          </cell>
          <cell r="E169">
            <v>61300</v>
          </cell>
          <cell r="F169">
            <v>0</v>
          </cell>
          <cell r="G169">
            <v>61300</v>
          </cell>
          <cell r="H169">
            <v>555400</v>
          </cell>
        </row>
        <row r="171">
          <cell r="A171">
            <v>519560</v>
          </cell>
          <cell r="B171" t="str">
            <v>CASINO Y RESTAURANTE</v>
          </cell>
          <cell r="D171">
            <v>661418</v>
          </cell>
          <cell r="E171">
            <v>162585</v>
          </cell>
          <cell r="F171">
            <v>0</v>
          </cell>
          <cell r="G171">
            <v>162585</v>
          </cell>
          <cell r="H171">
            <v>824003</v>
          </cell>
        </row>
        <row r="173">
          <cell r="A173">
            <v>519565</v>
          </cell>
          <cell r="B173" t="str">
            <v>PARQUEADEROS</v>
          </cell>
          <cell r="D173">
            <v>16580</v>
          </cell>
          <cell r="E173">
            <v>0</v>
          </cell>
          <cell r="F173">
            <v>0</v>
          </cell>
          <cell r="G173">
            <v>0</v>
          </cell>
          <cell r="H173">
            <v>16580</v>
          </cell>
        </row>
        <row r="175">
          <cell r="A175">
            <v>519595</v>
          </cell>
          <cell r="B175" t="str">
            <v>OTROS</v>
          </cell>
          <cell r="D175">
            <v>10344662</v>
          </cell>
          <cell r="E175">
            <v>4794005</v>
          </cell>
          <cell r="F175">
            <v>0</v>
          </cell>
          <cell r="G175">
            <v>4794005</v>
          </cell>
          <cell r="H175">
            <v>15138667</v>
          </cell>
        </row>
        <row r="176">
          <cell r="A176">
            <v>519595001</v>
          </cell>
          <cell r="B176" t="str">
            <v>IMAGEN CORPORATIVA</v>
          </cell>
          <cell r="D176">
            <v>0</v>
          </cell>
          <cell r="E176">
            <v>4310345</v>
          </cell>
          <cell r="F176">
            <v>0</v>
          </cell>
          <cell r="G176">
            <v>4310345</v>
          </cell>
          <cell r="H176">
            <v>4310345</v>
          </cell>
        </row>
        <row r="178">
          <cell r="A178" t="str">
            <v>_x000C_CARACOL TEL</v>
          </cell>
          <cell r="B178" t="str">
            <v>EVISION S.A.</v>
          </cell>
          <cell r="H178" t="str">
            <v>PAGINA No.     6</v>
          </cell>
        </row>
        <row r="179">
          <cell r="A179" t="str">
            <v>XCALIBUR REF</v>
          </cell>
          <cell r="B179" t="str">
            <v>. cg2233.r</v>
          </cell>
          <cell r="C179" t="str">
            <v>BAL</v>
          </cell>
          <cell r="D179" t="str">
            <v>ANCE DE COMPROBACI</v>
          </cell>
          <cell r="E179" t="str">
            <v>ON POR UBICACION AL</v>
          </cell>
          <cell r="F179">
            <v>36372</v>
          </cell>
          <cell r="G179" t="str">
            <v>C.U</v>
          </cell>
          <cell r="H179" t="str">
            <v>. 18/08 11:01 ALV</v>
          </cell>
        </row>
        <row r="181">
          <cell r="A181" t="str">
            <v>CUENTA</v>
          </cell>
          <cell r="B181" t="str">
            <v>DESCRIPCION</v>
          </cell>
          <cell r="D181" t="str">
            <v>SALDO ANTERIOR</v>
          </cell>
          <cell r="E181" t="str">
            <v>DEBITOS MES</v>
          </cell>
          <cell r="F181" t="str">
            <v>CREDITOS MES</v>
          </cell>
          <cell r="G181" t="str">
            <v>SALDO MES</v>
          </cell>
          <cell r="H181" t="str">
            <v>SALDO ACTUAL</v>
          </cell>
        </row>
        <row r="182">
          <cell r="A182" t="str">
            <v>------------</v>
          </cell>
          <cell r="B182" t="str">
            <v>--------------------</v>
          </cell>
          <cell r="C182" t="str">
            <v>----</v>
          </cell>
          <cell r="D182" t="str">
            <v>-----------------</v>
          </cell>
          <cell r="E182" t="str">
            <v>------------------</v>
          </cell>
          <cell r="F182" t="str">
            <v>------------------</v>
          </cell>
          <cell r="G182" t="str">
            <v>------------------ -</v>
          </cell>
          <cell r="H182" t="str">
            <v>-----------------</v>
          </cell>
        </row>
        <row r="183">
          <cell r="A183">
            <v>519595008</v>
          </cell>
          <cell r="B183" t="str">
            <v>FUNG P'OFIC Y DECORAT</v>
          </cell>
          <cell r="C183" t="str">
            <v>IVOS</v>
          </cell>
          <cell r="D183">
            <v>1771500</v>
          </cell>
          <cell r="E183">
            <v>483660</v>
          </cell>
          <cell r="F183">
            <v>0</v>
          </cell>
          <cell r="G183">
            <v>483660</v>
          </cell>
          <cell r="H183">
            <v>2255160</v>
          </cell>
        </row>
        <row r="185">
          <cell r="A185">
            <v>519595009</v>
          </cell>
          <cell r="B185" t="str">
            <v>OTROS NEGOC-SERVICIOS</v>
          </cell>
          <cell r="D185">
            <v>8573162</v>
          </cell>
          <cell r="E185">
            <v>0</v>
          </cell>
          <cell r="F185">
            <v>0</v>
          </cell>
          <cell r="G185">
            <v>0</v>
          </cell>
          <cell r="H185">
            <v>8573162</v>
          </cell>
        </row>
        <row r="187">
          <cell r="A187">
            <v>53</v>
          </cell>
          <cell r="B187" t="str">
            <v>NO OPERACIONALES</v>
          </cell>
          <cell r="D187">
            <v>20216365</v>
          </cell>
          <cell r="E187">
            <v>0</v>
          </cell>
          <cell r="F187">
            <v>0</v>
          </cell>
          <cell r="G187">
            <v>0</v>
          </cell>
          <cell r="H187">
            <v>20216365</v>
          </cell>
        </row>
        <row r="188">
          <cell r="A188">
            <v>5395</v>
          </cell>
          <cell r="B188" t="str">
            <v>GASTOS DIVERSOS</v>
          </cell>
          <cell r="D188">
            <v>20216365</v>
          </cell>
          <cell r="E188">
            <v>0</v>
          </cell>
          <cell r="F188">
            <v>0</v>
          </cell>
          <cell r="G188">
            <v>0</v>
          </cell>
          <cell r="H188">
            <v>20216365</v>
          </cell>
        </row>
        <row r="189">
          <cell r="A189">
            <v>539520</v>
          </cell>
          <cell r="B189" t="str">
            <v>MULTAS,SANC Y LITIGIO</v>
          </cell>
          <cell r="C189" t="str">
            <v>S</v>
          </cell>
          <cell r="D189">
            <v>85000</v>
          </cell>
          <cell r="E189">
            <v>0</v>
          </cell>
          <cell r="F189">
            <v>0</v>
          </cell>
          <cell r="G189">
            <v>0</v>
          </cell>
          <cell r="H189">
            <v>85000</v>
          </cell>
        </row>
        <row r="191">
          <cell r="A191">
            <v>539595</v>
          </cell>
          <cell r="B191" t="str">
            <v>OTROS</v>
          </cell>
          <cell r="D191">
            <v>20131365</v>
          </cell>
          <cell r="E191">
            <v>0</v>
          </cell>
          <cell r="F191">
            <v>0</v>
          </cell>
          <cell r="G191">
            <v>0</v>
          </cell>
          <cell r="H191">
            <v>20131365</v>
          </cell>
        </row>
        <row r="192">
          <cell r="A192">
            <v>539595001</v>
          </cell>
          <cell r="B192" t="str">
            <v>AJUSTES EJERC.ANTERIO</v>
          </cell>
          <cell r="C192" t="str">
            <v>RES</v>
          </cell>
          <cell r="D192">
            <v>18863342</v>
          </cell>
          <cell r="E192">
            <v>0</v>
          </cell>
          <cell r="F192">
            <v>0</v>
          </cell>
          <cell r="G192">
            <v>0</v>
          </cell>
          <cell r="H192">
            <v>18863342</v>
          </cell>
        </row>
        <row r="194">
          <cell r="A194">
            <v>539595002</v>
          </cell>
          <cell r="B194" t="str">
            <v>BONIFIC Y/O AUXIL A T</v>
          </cell>
          <cell r="C194" t="str">
            <v>ERC.</v>
          </cell>
          <cell r="D194">
            <v>1268023</v>
          </cell>
          <cell r="E194">
            <v>0</v>
          </cell>
          <cell r="F194">
            <v>0</v>
          </cell>
          <cell r="G194">
            <v>0</v>
          </cell>
          <cell r="H194">
            <v>1268023</v>
          </cell>
        </row>
        <row r="196">
          <cell r="A196" t="str">
            <v>_x000C_CARACOL TEL</v>
          </cell>
          <cell r="B196" t="str">
            <v>EVISION S.A.</v>
          </cell>
          <cell r="H196" t="str">
            <v>PAGINA No.     7</v>
          </cell>
        </row>
        <row r="197">
          <cell r="A197" t="str">
            <v>XCALIBUR REF</v>
          </cell>
          <cell r="B197" t="str">
            <v>. cg2233.r</v>
          </cell>
          <cell r="C197" t="str">
            <v>BAL</v>
          </cell>
          <cell r="D197" t="str">
            <v>ANCE DE COMPROBACI</v>
          </cell>
          <cell r="E197" t="str">
            <v>ON POR UBICACION AL</v>
          </cell>
          <cell r="F197">
            <v>36372</v>
          </cell>
          <cell r="G197" t="str">
            <v>C.U</v>
          </cell>
          <cell r="H197" t="str">
            <v>. 18/08 11:01 ALV</v>
          </cell>
        </row>
        <row r="199">
          <cell r="A199" t="str">
            <v>CUENTA</v>
          </cell>
          <cell r="B199" t="str">
            <v>DESCRIPCION</v>
          </cell>
          <cell r="D199" t="str">
            <v>SALDO ANTERIOR</v>
          </cell>
          <cell r="E199" t="str">
            <v>DEBITOS MES</v>
          </cell>
          <cell r="F199" t="str">
            <v>CREDITOS MES</v>
          </cell>
          <cell r="G199" t="str">
            <v>SALDO MES</v>
          </cell>
          <cell r="H199" t="str">
            <v>SALDO ACTUAL</v>
          </cell>
        </row>
        <row r="200">
          <cell r="A200" t="str">
            <v>------------</v>
          </cell>
          <cell r="B200" t="str">
            <v>--------------------</v>
          </cell>
          <cell r="C200" t="str">
            <v>----</v>
          </cell>
          <cell r="D200" t="str">
            <v>-----------------</v>
          </cell>
          <cell r="E200" t="str">
            <v>------------------</v>
          </cell>
          <cell r="F200" t="str">
            <v>------------------</v>
          </cell>
          <cell r="G200" t="str">
            <v>------------------ -</v>
          </cell>
          <cell r="H200" t="str">
            <v>-----------------</v>
          </cell>
        </row>
      </sheetData>
      <sheetData sheetId="4" refreshError="1">
        <row r="1">
          <cell r="B1" t="str">
            <v>1002 REVISORIA FISCAL</v>
          </cell>
        </row>
        <row r="3">
          <cell r="A3">
            <v>1</v>
          </cell>
          <cell r="B3" t="str">
            <v>ACTIVO</v>
          </cell>
          <cell r="D3">
            <v>169219.43</v>
          </cell>
          <cell r="E3">
            <v>162888.04</v>
          </cell>
          <cell r="F3">
            <v>331684.43</v>
          </cell>
          <cell r="G3" t="str">
            <v>168.796,39-</v>
          </cell>
          <cell r="H3">
            <v>423.04</v>
          </cell>
        </row>
        <row r="4">
          <cell r="A4">
            <v>17</v>
          </cell>
          <cell r="B4" t="str">
            <v>DIFERIDOS</v>
          </cell>
          <cell r="D4">
            <v>169219.43</v>
          </cell>
          <cell r="E4">
            <v>162888.04</v>
          </cell>
          <cell r="F4">
            <v>331684.43</v>
          </cell>
          <cell r="G4" t="str">
            <v>168.796,39-</v>
          </cell>
          <cell r="H4">
            <v>423.04</v>
          </cell>
        </row>
        <row r="5">
          <cell r="A5">
            <v>1710</v>
          </cell>
          <cell r="B5" t="str">
            <v>CARGOS DIFERIDOS</v>
          </cell>
          <cell r="D5">
            <v>169219.43</v>
          </cell>
          <cell r="E5">
            <v>162888.04</v>
          </cell>
          <cell r="F5">
            <v>331684.43</v>
          </cell>
          <cell r="G5" t="str">
            <v>168.796,39-</v>
          </cell>
          <cell r="H5">
            <v>423.04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162465</v>
          </cell>
          <cell r="F6">
            <v>162465</v>
          </cell>
          <cell r="G6">
            <v>0</v>
          </cell>
          <cell r="H6">
            <v>0</v>
          </cell>
        </row>
        <row r="8">
          <cell r="A8">
            <v>171099</v>
          </cell>
          <cell r="B8" t="str">
            <v>AJUSTES POR INFLACION</v>
          </cell>
          <cell r="D8">
            <v>169219.43</v>
          </cell>
          <cell r="E8">
            <v>423.04</v>
          </cell>
          <cell r="F8">
            <v>169219.43</v>
          </cell>
          <cell r="G8" t="str">
            <v>168.796,39-</v>
          </cell>
          <cell r="H8">
            <v>423.04</v>
          </cell>
        </row>
        <row r="10">
          <cell r="A10" t="str">
            <v>_x000C_CARACOL TEL</v>
          </cell>
          <cell r="B10" t="str">
            <v>EVISION S.A.</v>
          </cell>
          <cell r="H10" t="str">
            <v>PAGINA No.     8</v>
          </cell>
        </row>
        <row r="11">
          <cell r="A11" t="str">
            <v>XCALIBUR REF</v>
          </cell>
          <cell r="B11" t="str">
            <v>. cg2233.r</v>
          </cell>
          <cell r="C11" t="str">
            <v>BAL</v>
          </cell>
          <cell r="D11" t="str">
            <v>ANCE DE COMPROBACI</v>
          </cell>
          <cell r="E11" t="str">
            <v>ON POR UBICACION AL</v>
          </cell>
          <cell r="F11">
            <v>36372</v>
          </cell>
          <cell r="G11" t="str">
            <v>C.U</v>
          </cell>
          <cell r="H11" t="str">
            <v>. 18/08 11:01 ALV</v>
          </cell>
        </row>
        <row r="13">
          <cell r="A13" t="str">
            <v>CUENTA</v>
          </cell>
          <cell r="B13" t="str">
            <v>DESCRIPCION</v>
          </cell>
          <cell r="D13" t="str">
            <v>SALDO ANTERIOR</v>
          </cell>
          <cell r="E13" t="str">
            <v>DEBITOS MES</v>
          </cell>
          <cell r="F13" t="str">
            <v>CREDITOS MES</v>
          </cell>
          <cell r="G13" t="str">
            <v>SALDO MES</v>
          </cell>
          <cell r="H13" t="str">
            <v>SALDO ACTUAL</v>
          </cell>
        </row>
        <row r="14">
          <cell r="A14" t="str">
            <v>------------</v>
          </cell>
          <cell r="B14" t="str">
            <v>--------------------</v>
          </cell>
          <cell r="C14" t="str">
            <v>----</v>
          </cell>
          <cell r="D14" t="str">
            <v>-----------------</v>
          </cell>
          <cell r="E14" t="str">
            <v>------------------</v>
          </cell>
          <cell r="F14" t="str">
            <v>------------------</v>
          </cell>
          <cell r="G14" t="str">
            <v>------------------ -</v>
          </cell>
          <cell r="H14" t="str">
            <v>-----------------</v>
          </cell>
        </row>
        <row r="15">
          <cell r="A15">
            <v>4</v>
          </cell>
          <cell r="B15" t="str">
            <v>INGRESOS</v>
          </cell>
          <cell r="D15">
            <v>169219.43</v>
          </cell>
          <cell r="E15">
            <v>-169219.43</v>
          </cell>
          <cell r="F15">
            <v>423.04</v>
          </cell>
          <cell r="G15">
            <v>168796.39</v>
          </cell>
          <cell r="H15" t="str">
            <v>423,04-</v>
          </cell>
        </row>
        <row r="16">
          <cell r="A16">
            <v>47</v>
          </cell>
          <cell r="B16" t="str">
            <v>AJUSTE POR INFLACION</v>
          </cell>
          <cell r="D16">
            <v>169219.43</v>
          </cell>
          <cell r="E16">
            <v>-169219.43</v>
          </cell>
          <cell r="F16">
            <v>423.04</v>
          </cell>
          <cell r="G16">
            <v>168796.39</v>
          </cell>
          <cell r="H16" t="str">
            <v>423,04-</v>
          </cell>
        </row>
        <row r="17">
          <cell r="A17">
            <v>4705</v>
          </cell>
          <cell r="B17" t="str">
            <v>CORRECCION MONETARIA</v>
          </cell>
          <cell r="D17">
            <v>169219.43</v>
          </cell>
          <cell r="E17">
            <v>-169219.43</v>
          </cell>
          <cell r="F17">
            <v>423.04</v>
          </cell>
          <cell r="G17">
            <v>168796.39</v>
          </cell>
          <cell r="H17" t="str">
            <v>423,04-</v>
          </cell>
        </row>
        <row r="18">
          <cell r="A18">
            <v>470525</v>
          </cell>
          <cell r="B18" t="str">
            <v>DIFERIDOS (CR)</v>
          </cell>
          <cell r="D18">
            <v>169219.43</v>
          </cell>
          <cell r="E18">
            <v>-169219.43</v>
          </cell>
          <cell r="F18">
            <v>423.04</v>
          </cell>
          <cell r="G18">
            <v>168796.39</v>
          </cell>
          <cell r="H18" t="str">
            <v>423,04-</v>
          </cell>
        </row>
        <row r="20">
          <cell r="A20" t="str">
            <v>_x000C_CARACOL TEL</v>
          </cell>
          <cell r="B20" t="str">
            <v>EVISION S.A.</v>
          </cell>
          <cell r="H20" t="str">
            <v>PAGINA No.     9</v>
          </cell>
        </row>
        <row r="21">
          <cell r="A21" t="str">
            <v>XCALIBUR REF</v>
          </cell>
          <cell r="B21" t="str">
            <v>. cg2233.r</v>
          </cell>
          <cell r="C21" t="str">
            <v>BAL</v>
          </cell>
          <cell r="D21" t="str">
            <v>ANCE DE COMPROBACI</v>
          </cell>
          <cell r="E21" t="str">
            <v>ON POR UBICACION AL</v>
          </cell>
          <cell r="F21">
            <v>36372</v>
          </cell>
          <cell r="G21" t="str">
            <v>C.U</v>
          </cell>
          <cell r="H21" t="str">
            <v>. 18/08 11:01 ALV</v>
          </cell>
        </row>
        <row r="23">
          <cell r="A23" t="str">
            <v>CUENTA</v>
          </cell>
          <cell r="B23" t="str">
            <v>DESCRIPCION</v>
          </cell>
          <cell r="D23" t="str">
            <v>SALDO ANTERIOR</v>
          </cell>
          <cell r="E23" t="str">
            <v>DEBITOS MES</v>
          </cell>
          <cell r="F23" t="str">
            <v>CREDITOS MES</v>
          </cell>
          <cell r="G23" t="str">
            <v>SALDO MES</v>
          </cell>
          <cell r="H23" t="str">
            <v>SALDO ACTUAL</v>
          </cell>
        </row>
        <row r="24">
          <cell r="A24" t="str">
            <v>------------</v>
          </cell>
          <cell r="B24" t="str">
            <v>--------------------</v>
          </cell>
          <cell r="C24" t="str">
            <v>----</v>
          </cell>
          <cell r="D24" t="str">
            <v>-----------------</v>
          </cell>
          <cell r="E24" t="str">
            <v>------------------</v>
          </cell>
          <cell r="F24" t="str">
            <v>------------------</v>
          </cell>
          <cell r="G24" t="str">
            <v>------------------ -</v>
          </cell>
          <cell r="H24" t="str">
            <v>-----------------</v>
          </cell>
        </row>
        <row r="25">
          <cell r="A25">
            <v>5</v>
          </cell>
          <cell r="B25" t="str">
            <v>GASTOS</v>
          </cell>
          <cell r="D25">
            <v>60833162</v>
          </cell>
          <cell r="E25">
            <v>9019503</v>
          </cell>
          <cell r="F25">
            <v>0</v>
          </cell>
          <cell r="G25">
            <v>9019503</v>
          </cell>
          <cell r="H25">
            <v>69852665</v>
          </cell>
        </row>
        <row r="26">
          <cell r="A26">
            <v>51</v>
          </cell>
          <cell r="B26" t="str">
            <v>OPERACIONALES DE ADMO</v>
          </cell>
          <cell r="C26" t="str">
            <v>N</v>
          </cell>
          <cell r="D26">
            <v>58088071</v>
          </cell>
          <cell r="E26">
            <v>9019503</v>
          </cell>
          <cell r="F26">
            <v>0</v>
          </cell>
          <cell r="G26">
            <v>9019503</v>
          </cell>
          <cell r="H26">
            <v>67107574</v>
          </cell>
        </row>
        <row r="27">
          <cell r="A27">
            <v>5105</v>
          </cell>
          <cell r="B27" t="str">
            <v>GASTOS DE PERSONAL</v>
          </cell>
          <cell r="D27">
            <v>16255092</v>
          </cell>
          <cell r="E27">
            <v>2215505</v>
          </cell>
          <cell r="F27">
            <v>0</v>
          </cell>
          <cell r="G27">
            <v>2215505</v>
          </cell>
          <cell r="H27">
            <v>18470597</v>
          </cell>
        </row>
        <row r="28">
          <cell r="A28">
            <v>510506</v>
          </cell>
          <cell r="B28" t="str">
            <v>SUELDOS</v>
          </cell>
          <cell r="D28">
            <v>9160691</v>
          </cell>
          <cell r="E28">
            <v>1049600</v>
          </cell>
          <cell r="F28">
            <v>0</v>
          </cell>
          <cell r="G28">
            <v>1049600</v>
          </cell>
          <cell r="H28">
            <v>10210291</v>
          </cell>
        </row>
        <row r="30">
          <cell r="A30">
            <v>510530</v>
          </cell>
          <cell r="B30" t="str">
            <v>CESANTIAS</v>
          </cell>
          <cell r="D30">
            <v>1067955</v>
          </cell>
          <cell r="E30">
            <v>191733</v>
          </cell>
          <cell r="F30">
            <v>0</v>
          </cell>
          <cell r="G30">
            <v>191733</v>
          </cell>
          <cell r="H30">
            <v>1259688</v>
          </cell>
        </row>
        <row r="32">
          <cell r="A32">
            <v>510533</v>
          </cell>
          <cell r="B32" t="str">
            <v>INTERESES/CESANTIAS</v>
          </cell>
          <cell r="D32">
            <v>119391</v>
          </cell>
          <cell r="E32">
            <v>21435</v>
          </cell>
          <cell r="F32">
            <v>0</v>
          </cell>
          <cell r="G32">
            <v>21435</v>
          </cell>
          <cell r="H32">
            <v>140826</v>
          </cell>
        </row>
        <row r="34">
          <cell r="A34">
            <v>510536</v>
          </cell>
          <cell r="B34" t="str">
            <v>PRIMA DE SERVICIOS</v>
          </cell>
          <cell r="D34">
            <v>931647</v>
          </cell>
          <cell r="E34">
            <v>191733</v>
          </cell>
          <cell r="F34">
            <v>0</v>
          </cell>
          <cell r="G34">
            <v>191733</v>
          </cell>
          <cell r="H34">
            <v>1123380</v>
          </cell>
        </row>
        <row r="36">
          <cell r="A36">
            <v>510539</v>
          </cell>
          <cell r="B36" t="str">
            <v>VACACIONES</v>
          </cell>
          <cell r="D36">
            <v>451857</v>
          </cell>
          <cell r="E36">
            <v>81123</v>
          </cell>
          <cell r="F36">
            <v>0</v>
          </cell>
          <cell r="G36">
            <v>81123</v>
          </cell>
          <cell r="H36">
            <v>532980</v>
          </cell>
        </row>
        <row r="38">
          <cell r="A38">
            <v>510542</v>
          </cell>
          <cell r="B38" t="str">
            <v>PRIMAS EXTRALEGALES</v>
          </cell>
          <cell r="D38">
            <v>1317432</v>
          </cell>
          <cell r="E38">
            <v>257392</v>
          </cell>
          <cell r="F38">
            <v>0</v>
          </cell>
          <cell r="G38">
            <v>257392</v>
          </cell>
          <cell r="H38">
            <v>1574824</v>
          </cell>
        </row>
        <row r="39">
          <cell r="A39">
            <v>510542001</v>
          </cell>
          <cell r="B39" t="str">
            <v>PRIMA EXT SEMESTRAL</v>
          </cell>
          <cell r="D39">
            <v>859980</v>
          </cell>
          <cell r="E39">
            <v>175264</v>
          </cell>
          <cell r="F39">
            <v>0</v>
          </cell>
          <cell r="G39">
            <v>175264</v>
          </cell>
          <cell r="H39">
            <v>1035244</v>
          </cell>
        </row>
        <row r="41">
          <cell r="A41">
            <v>510542002</v>
          </cell>
          <cell r="B41" t="str">
            <v>PRIMA EXT DE VACACION</v>
          </cell>
          <cell r="C41" t="str">
            <v>ES</v>
          </cell>
          <cell r="D41">
            <v>457452</v>
          </cell>
          <cell r="E41">
            <v>82128</v>
          </cell>
          <cell r="F41">
            <v>0</v>
          </cell>
          <cell r="G41">
            <v>82128</v>
          </cell>
          <cell r="H41">
            <v>539580</v>
          </cell>
        </row>
        <row r="43">
          <cell r="A43">
            <v>510568</v>
          </cell>
          <cell r="B43" t="str">
            <v>APORTES ADM RIESG PRO</v>
          </cell>
          <cell r="C43" t="str">
            <v>FES.</v>
          </cell>
          <cell r="D43">
            <v>110628</v>
          </cell>
          <cell r="E43">
            <v>10958</v>
          </cell>
          <cell r="F43">
            <v>0</v>
          </cell>
          <cell r="G43">
            <v>10958</v>
          </cell>
          <cell r="H43">
            <v>121586</v>
          </cell>
        </row>
        <row r="45">
          <cell r="A45">
            <v>510569</v>
          </cell>
          <cell r="B45" t="str">
            <v>APORTES A   E. P. S</v>
          </cell>
          <cell r="D45">
            <v>894382</v>
          </cell>
          <cell r="E45">
            <v>139947</v>
          </cell>
          <cell r="F45">
            <v>0</v>
          </cell>
          <cell r="G45">
            <v>139947</v>
          </cell>
          <cell r="H45">
            <v>1034329</v>
          </cell>
        </row>
        <row r="46">
          <cell r="A46">
            <v>510569001</v>
          </cell>
          <cell r="B46" t="str">
            <v>E.P.S.</v>
          </cell>
          <cell r="D46">
            <v>894382</v>
          </cell>
          <cell r="E46">
            <v>139947</v>
          </cell>
          <cell r="F46">
            <v>0</v>
          </cell>
          <cell r="G46">
            <v>139947</v>
          </cell>
          <cell r="H46">
            <v>1034329</v>
          </cell>
        </row>
        <row r="48">
          <cell r="A48">
            <v>510570</v>
          </cell>
          <cell r="B48" t="str">
            <v>APORT A'FDOS D'PENS Y</v>
          </cell>
          <cell r="C48" t="str">
            <v>CES</v>
          </cell>
          <cell r="D48">
            <v>1131954</v>
          </cell>
          <cell r="E48">
            <v>177120</v>
          </cell>
          <cell r="F48">
            <v>0</v>
          </cell>
          <cell r="G48">
            <v>177120</v>
          </cell>
          <cell r="H48">
            <v>1309074</v>
          </cell>
        </row>
        <row r="50">
          <cell r="A50">
            <v>510572</v>
          </cell>
          <cell r="B50" t="str">
            <v>APORTES CAJA COMPENSA</v>
          </cell>
          <cell r="C50" t="str">
            <v>CION</v>
          </cell>
          <cell r="D50">
            <v>475179</v>
          </cell>
          <cell r="E50">
            <v>41984</v>
          </cell>
          <cell r="F50">
            <v>0</v>
          </cell>
          <cell r="G50">
            <v>41984</v>
          </cell>
          <cell r="H50">
            <v>517163</v>
          </cell>
        </row>
        <row r="52">
          <cell r="A52">
            <v>510575</v>
          </cell>
          <cell r="B52" t="str">
            <v>APORTES I.C.B.F</v>
          </cell>
          <cell r="D52">
            <v>356385</v>
          </cell>
          <cell r="E52">
            <v>31488</v>
          </cell>
          <cell r="F52">
            <v>0</v>
          </cell>
          <cell r="G52">
            <v>31488</v>
          </cell>
          <cell r="H52">
            <v>387873</v>
          </cell>
        </row>
        <row r="54">
          <cell r="A54">
            <v>510578</v>
          </cell>
          <cell r="B54" t="str">
            <v>SENA</v>
          </cell>
          <cell r="D54">
            <v>237591</v>
          </cell>
          <cell r="E54">
            <v>20992</v>
          </cell>
          <cell r="F54">
            <v>0</v>
          </cell>
          <cell r="G54">
            <v>20992</v>
          </cell>
          <cell r="H54">
            <v>258583</v>
          </cell>
        </row>
        <row r="56">
          <cell r="A56">
            <v>5110</v>
          </cell>
          <cell r="B56" t="str">
            <v>HONORARIOS</v>
          </cell>
          <cell r="D56">
            <v>41244078</v>
          </cell>
          <cell r="E56">
            <v>6802998</v>
          </cell>
          <cell r="F56">
            <v>0</v>
          </cell>
          <cell r="G56">
            <v>6802998</v>
          </cell>
          <cell r="H56">
            <v>48047076</v>
          </cell>
        </row>
        <row r="57">
          <cell r="A57">
            <v>511010</v>
          </cell>
          <cell r="B57" t="str">
            <v>REVISORIA FISCAL</v>
          </cell>
          <cell r="D57">
            <v>41244078</v>
          </cell>
          <cell r="E57">
            <v>6802998</v>
          </cell>
          <cell r="F57">
            <v>0</v>
          </cell>
          <cell r="G57">
            <v>6802998</v>
          </cell>
          <cell r="H57">
            <v>48047076</v>
          </cell>
        </row>
        <row r="59">
          <cell r="A59">
            <v>5135</v>
          </cell>
          <cell r="B59" t="str">
            <v>SERVICIOS</v>
          </cell>
          <cell r="D59">
            <v>26906</v>
          </cell>
          <cell r="E59">
            <v>1000</v>
          </cell>
          <cell r="F59">
            <v>0</v>
          </cell>
          <cell r="G59">
            <v>1000</v>
          </cell>
          <cell r="H59">
            <v>27906</v>
          </cell>
        </row>
        <row r="60">
          <cell r="A60">
            <v>513540</v>
          </cell>
          <cell r="B60" t="str">
            <v>CORREO,PORTES Y TELEG</v>
          </cell>
          <cell r="C60" t="str">
            <v>RAMA</v>
          </cell>
          <cell r="D60">
            <v>3297</v>
          </cell>
          <cell r="E60">
            <v>1000</v>
          </cell>
          <cell r="F60">
            <v>0</v>
          </cell>
          <cell r="G60">
            <v>1000</v>
          </cell>
          <cell r="H60">
            <v>4297</v>
          </cell>
        </row>
        <row r="62">
          <cell r="A62">
            <v>513550</v>
          </cell>
          <cell r="B62" t="str">
            <v>TRASPORTES Y ACARREOS</v>
          </cell>
          <cell r="D62">
            <v>23609</v>
          </cell>
          <cell r="E62">
            <v>0</v>
          </cell>
          <cell r="F62">
            <v>0</v>
          </cell>
          <cell r="G62">
            <v>0</v>
          </cell>
          <cell r="H62">
            <v>23609</v>
          </cell>
        </row>
        <row r="64">
          <cell r="A64">
            <v>5145</v>
          </cell>
          <cell r="B64" t="str">
            <v>MANTENIM.Y REPARACION</v>
          </cell>
          <cell r="C64" t="str">
            <v>ES</v>
          </cell>
          <cell r="D64">
            <v>235195</v>
          </cell>
          <cell r="E64">
            <v>0</v>
          </cell>
          <cell r="F64">
            <v>0</v>
          </cell>
          <cell r="G64">
            <v>0</v>
          </cell>
          <cell r="H64">
            <v>235195</v>
          </cell>
        </row>
        <row r="65">
          <cell r="A65">
            <v>514520</v>
          </cell>
          <cell r="B65" t="str">
            <v>EQUIPO DE OFICINA</v>
          </cell>
          <cell r="D65">
            <v>30173</v>
          </cell>
          <cell r="E65">
            <v>0</v>
          </cell>
          <cell r="F65">
            <v>0</v>
          </cell>
          <cell r="G65">
            <v>0</v>
          </cell>
          <cell r="H65">
            <v>30173</v>
          </cell>
        </row>
        <row r="66">
          <cell r="A66">
            <v>514520001</v>
          </cell>
          <cell r="B66" t="str">
            <v>COMPRAS 3%</v>
          </cell>
          <cell r="D66">
            <v>30173</v>
          </cell>
          <cell r="E66">
            <v>0</v>
          </cell>
          <cell r="F66">
            <v>0</v>
          </cell>
          <cell r="G66">
            <v>0</v>
          </cell>
          <cell r="H66">
            <v>30173</v>
          </cell>
        </row>
        <row r="68">
          <cell r="A68">
            <v>514525</v>
          </cell>
          <cell r="B68" t="str">
            <v>EQ.COMPUTAC Y COMUNIC</v>
          </cell>
          <cell r="C68" t="str">
            <v>AC.</v>
          </cell>
          <cell r="D68">
            <v>205022</v>
          </cell>
          <cell r="E68">
            <v>0</v>
          </cell>
          <cell r="F68">
            <v>0</v>
          </cell>
          <cell r="G68">
            <v>0</v>
          </cell>
          <cell r="H68">
            <v>205022</v>
          </cell>
        </row>
        <row r="69">
          <cell r="A69">
            <v>514525002</v>
          </cell>
          <cell r="B69" t="str">
            <v>SERVICIOS 4%</v>
          </cell>
          <cell r="D69">
            <v>205022</v>
          </cell>
          <cell r="E69">
            <v>0</v>
          </cell>
          <cell r="F69">
            <v>0</v>
          </cell>
          <cell r="G69">
            <v>0</v>
          </cell>
          <cell r="H69">
            <v>205022</v>
          </cell>
        </row>
        <row r="71">
          <cell r="A71">
            <v>5195</v>
          </cell>
          <cell r="B71" t="str">
            <v>DIVERSOS</v>
          </cell>
          <cell r="D71">
            <v>326800</v>
          </cell>
          <cell r="E71">
            <v>0</v>
          </cell>
          <cell r="F71">
            <v>0</v>
          </cell>
          <cell r="G71">
            <v>0</v>
          </cell>
          <cell r="H71">
            <v>326800</v>
          </cell>
        </row>
        <row r="72">
          <cell r="A72">
            <v>519510</v>
          </cell>
          <cell r="B72" t="str">
            <v>LIB,SUSC,PERIOD,REVIS</v>
          </cell>
          <cell r="C72" t="str">
            <v>TAS</v>
          </cell>
          <cell r="D72">
            <v>149000</v>
          </cell>
          <cell r="E72">
            <v>0</v>
          </cell>
          <cell r="F72">
            <v>0</v>
          </cell>
          <cell r="G72">
            <v>0</v>
          </cell>
          <cell r="H72">
            <v>149000</v>
          </cell>
        </row>
        <row r="74">
          <cell r="A74">
            <v>519530</v>
          </cell>
          <cell r="B74" t="str">
            <v>UTILES,PAPELERIA,FOTO</v>
          </cell>
          <cell r="C74" t="str">
            <v>C</v>
          </cell>
          <cell r="D74">
            <v>29600</v>
          </cell>
          <cell r="E74">
            <v>0</v>
          </cell>
          <cell r="F74">
            <v>0</v>
          </cell>
          <cell r="G74">
            <v>0</v>
          </cell>
          <cell r="H74">
            <v>29600</v>
          </cell>
        </row>
        <row r="76">
          <cell r="A76">
            <v>519595</v>
          </cell>
          <cell r="B76" t="str">
            <v>OTROS</v>
          </cell>
          <cell r="D76">
            <v>148200</v>
          </cell>
          <cell r="E76">
            <v>0</v>
          </cell>
          <cell r="F76">
            <v>0</v>
          </cell>
          <cell r="G76">
            <v>0</v>
          </cell>
          <cell r="H76">
            <v>148200</v>
          </cell>
        </row>
        <row r="77">
          <cell r="A77">
            <v>519595008</v>
          </cell>
          <cell r="B77" t="str">
            <v>FUNG P'OFIC Y DECORAT</v>
          </cell>
          <cell r="C77" t="str">
            <v>IVOS</v>
          </cell>
          <cell r="D77">
            <v>61200</v>
          </cell>
          <cell r="E77">
            <v>0</v>
          </cell>
          <cell r="F77">
            <v>0</v>
          </cell>
          <cell r="G77">
            <v>0</v>
          </cell>
          <cell r="H77">
            <v>61200</v>
          </cell>
        </row>
        <row r="78">
          <cell r="A78" t="str">
            <v>_x000C_CARACOL TEL</v>
          </cell>
          <cell r="B78" t="str">
            <v>EVISION S.A.</v>
          </cell>
          <cell r="H78" t="str">
            <v>PAGINA No.    10</v>
          </cell>
        </row>
        <row r="79">
          <cell r="A79" t="str">
            <v>XCALIBUR REF</v>
          </cell>
          <cell r="B79" t="str">
            <v>. cg2233.r</v>
          </cell>
          <cell r="C79" t="str">
            <v>BAL</v>
          </cell>
          <cell r="D79" t="str">
            <v>ANCE DE COMPROBACI</v>
          </cell>
          <cell r="E79" t="str">
            <v>ON POR UBICACION AL</v>
          </cell>
          <cell r="F79">
            <v>36372</v>
          </cell>
          <cell r="G79" t="str">
            <v>C.U</v>
          </cell>
          <cell r="H79" t="str">
            <v>. 18/08 11:01 ALV</v>
          </cell>
        </row>
        <row r="81">
          <cell r="A81" t="str">
            <v>CUENTA</v>
          </cell>
          <cell r="B81" t="str">
            <v>DESCRIPCION</v>
          </cell>
          <cell r="D81" t="str">
            <v>SALDO ANTERIOR</v>
          </cell>
          <cell r="E81" t="str">
            <v>DEBITOS MES</v>
          </cell>
          <cell r="F81" t="str">
            <v>CREDITOS MES</v>
          </cell>
          <cell r="G81" t="str">
            <v>SALDO MES</v>
          </cell>
          <cell r="H81" t="str">
            <v>SALDO ACTUAL</v>
          </cell>
        </row>
        <row r="82">
          <cell r="A82" t="str">
            <v>------------</v>
          </cell>
          <cell r="B82" t="str">
            <v>--------------------</v>
          </cell>
          <cell r="C82" t="str">
            <v>----</v>
          </cell>
          <cell r="D82" t="str">
            <v>-----------------</v>
          </cell>
          <cell r="E82" t="str">
            <v>------------------</v>
          </cell>
          <cell r="F82" t="str">
            <v>------------------</v>
          </cell>
          <cell r="G82" t="str">
            <v>------------------ -</v>
          </cell>
          <cell r="H82" t="str">
            <v>-----------------</v>
          </cell>
        </row>
        <row r="84">
          <cell r="A84">
            <v>519595009</v>
          </cell>
          <cell r="B84" t="str">
            <v>OTROS NEGOC-SERVICIOS</v>
          </cell>
          <cell r="D84">
            <v>87000</v>
          </cell>
          <cell r="E84">
            <v>0</v>
          </cell>
          <cell r="F84">
            <v>0</v>
          </cell>
          <cell r="G84">
            <v>0</v>
          </cell>
          <cell r="H84">
            <v>87000</v>
          </cell>
        </row>
        <row r="86">
          <cell r="A86">
            <v>52</v>
          </cell>
          <cell r="B86" t="str">
            <v>OPERACIONALES DE VENT</v>
          </cell>
          <cell r="C86" t="str">
            <v>AS</v>
          </cell>
          <cell r="D86">
            <v>66290</v>
          </cell>
          <cell r="E86">
            <v>0</v>
          </cell>
          <cell r="F86">
            <v>0</v>
          </cell>
          <cell r="G86">
            <v>0</v>
          </cell>
          <cell r="H86">
            <v>66290</v>
          </cell>
        </row>
        <row r="87">
          <cell r="A87">
            <v>5295</v>
          </cell>
          <cell r="B87" t="str">
            <v>DIVERSOS</v>
          </cell>
          <cell r="D87">
            <v>66290</v>
          </cell>
          <cell r="E87">
            <v>0</v>
          </cell>
          <cell r="F87">
            <v>0</v>
          </cell>
          <cell r="G87">
            <v>0</v>
          </cell>
          <cell r="H87">
            <v>66290</v>
          </cell>
        </row>
        <row r="88">
          <cell r="A88">
            <v>529530</v>
          </cell>
          <cell r="B88" t="str">
            <v>UTILES,PAPELERIA,FOTO</v>
          </cell>
          <cell r="C88" t="str">
            <v>C.</v>
          </cell>
          <cell r="D88">
            <v>66290</v>
          </cell>
          <cell r="E88">
            <v>0</v>
          </cell>
          <cell r="F88">
            <v>0</v>
          </cell>
          <cell r="G88">
            <v>0</v>
          </cell>
          <cell r="H88">
            <v>66290</v>
          </cell>
        </row>
        <row r="90">
          <cell r="A90">
            <v>53</v>
          </cell>
          <cell r="B90" t="str">
            <v>NO OPERACIONALES</v>
          </cell>
          <cell r="D90">
            <v>2678801</v>
          </cell>
          <cell r="E90">
            <v>0</v>
          </cell>
          <cell r="F90">
            <v>0</v>
          </cell>
          <cell r="G90">
            <v>0</v>
          </cell>
          <cell r="H90">
            <v>2678801</v>
          </cell>
        </row>
        <row r="91">
          <cell r="A91">
            <v>5395</v>
          </cell>
          <cell r="B91" t="str">
            <v>GASTOS DIVERSOS</v>
          </cell>
          <cell r="D91">
            <v>2678801</v>
          </cell>
          <cell r="E91">
            <v>0</v>
          </cell>
          <cell r="F91">
            <v>0</v>
          </cell>
          <cell r="G91">
            <v>0</v>
          </cell>
          <cell r="H91">
            <v>2678801</v>
          </cell>
        </row>
        <row r="92">
          <cell r="A92">
            <v>539595</v>
          </cell>
          <cell r="B92" t="str">
            <v>OTROS</v>
          </cell>
          <cell r="D92">
            <v>2678801</v>
          </cell>
          <cell r="E92">
            <v>0</v>
          </cell>
          <cell r="F92">
            <v>0</v>
          </cell>
          <cell r="G92">
            <v>0</v>
          </cell>
          <cell r="H92">
            <v>2678801</v>
          </cell>
        </row>
        <row r="93">
          <cell r="A93">
            <v>539595001</v>
          </cell>
          <cell r="B93" t="str">
            <v>AJUSTES EJERC.ANTERIO</v>
          </cell>
          <cell r="C93" t="str">
            <v>RES</v>
          </cell>
          <cell r="D93">
            <v>2678801</v>
          </cell>
          <cell r="E93">
            <v>0</v>
          </cell>
          <cell r="F93">
            <v>0</v>
          </cell>
          <cell r="G93">
            <v>0</v>
          </cell>
          <cell r="H93">
            <v>2678801</v>
          </cell>
        </row>
        <row r="95">
          <cell r="A95" t="str">
            <v>_x000C_CARACOL TEL</v>
          </cell>
          <cell r="B95" t="str">
            <v>EVISION S.A.</v>
          </cell>
          <cell r="H95" t="str">
            <v>PAGINA No.    11</v>
          </cell>
        </row>
        <row r="96">
          <cell r="A96" t="str">
            <v>XCALIBUR REF</v>
          </cell>
          <cell r="B96" t="str">
            <v>. cg2233.r</v>
          </cell>
          <cell r="C96" t="str">
            <v>BAL</v>
          </cell>
          <cell r="D96" t="str">
            <v>ANCE DE COMPROBACI</v>
          </cell>
          <cell r="E96" t="str">
            <v>ON POR UBICACION AL</v>
          </cell>
          <cell r="F96">
            <v>36372</v>
          </cell>
          <cell r="G96" t="str">
            <v>C.U</v>
          </cell>
          <cell r="H96" t="str">
            <v>. 18/08 11:01 ALV</v>
          </cell>
        </row>
        <row r="98">
          <cell r="A98" t="str">
            <v>CUENTA</v>
          </cell>
          <cell r="B98" t="str">
            <v>DESCRIPCION</v>
          </cell>
          <cell r="D98" t="str">
            <v>SALDO ANTERIOR</v>
          </cell>
          <cell r="E98" t="str">
            <v>DEBITOS MES</v>
          </cell>
          <cell r="F98" t="str">
            <v>CREDITOS MES</v>
          </cell>
          <cell r="G98" t="str">
            <v>SALDO MES</v>
          </cell>
          <cell r="H98" t="str">
            <v>SALDO ACTUAL</v>
          </cell>
        </row>
        <row r="99">
          <cell r="A99" t="str">
            <v>------------</v>
          </cell>
          <cell r="B99" t="str">
            <v>--------------------</v>
          </cell>
          <cell r="C99" t="str">
            <v>----</v>
          </cell>
          <cell r="D99" t="str">
            <v>-----------------</v>
          </cell>
          <cell r="E99" t="str">
            <v>------------------</v>
          </cell>
          <cell r="F99" t="str">
            <v>------------------</v>
          </cell>
          <cell r="G99" t="str">
            <v>------------------ -</v>
          </cell>
          <cell r="H99" t="str">
            <v>-----------------</v>
          </cell>
        </row>
      </sheetData>
      <sheetData sheetId="5" refreshError="1">
        <row r="1">
          <cell r="B1" t="str">
            <v>1003 AUDITORIA</v>
          </cell>
        </row>
        <row r="3">
          <cell r="A3">
            <v>1</v>
          </cell>
          <cell r="B3" t="str">
            <v>ACTIVO</v>
          </cell>
          <cell r="D3">
            <v>0</v>
          </cell>
          <cell r="E3">
            <v>403605.5</v>
          </cell>
          <cell r="F3">
            <v>403605.5</v>
          </cell>
          <cell r="G3">
            <v>0</v>
          </cell>
          <cell r="H3">
            <v>0</v>
          </cell>
        </row>
        <row r="4">
          <cell r="A4">
            <v>17</v>
          </cell>
          <cell r="B4" t="str">
            <v>DIFERIDOS</v>
          </cell>
          <cell r="D4">
            <v>0</v>
          </cell>
          <cell r="E4">
            <v>403605.5</v>
          </cell>
          <cell r="F4">
            <v>403605.5</v>
          </cell>
          <cell r="G4">
            <v>0</v>
          </cell>
          <cell r="H4">
            <v>0</v>
          </cell>
        </row>
        <row r="5">
          <cell r="A5">
            <v>1710</v>
          </cell>
          <cell r="B5" t="str">
            <v>CARGOS DIFERIDOS</v>
          </cell>
          <cell r="D5">
            <v>0</v>
          </cell>
          <cell r="E5">
            <v>403605.5</v>
          </cell>
          <cell r="F5">
            <v>403605.5</v>
          </cell>
          <cell r="G5">
            <v>0</v>
          </cell>
          <cell r="H5">
            <v>0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403605.5</v>
          </cell>
          <cell r="F6">
            <v>403605.5</v>
          </cell>
          <cell r="G6">
            <v>0</v>
          </cell>
          <cell r="H6">
            <v>0</v>
          </cell>
        </row>
        <row r="8">
          <cell r="A8" t="str">
            <v>_x000C_CARACOL TEL</v>
          </cell>
          <cell r="B8" t="str">
            <v>EVISION S.A.</v>
          </cell>
          <cell r="H8" t="str">
            <v>PAGINA No.    12</v>
          </cell>
        </row>
        <row r="9">
          <cell r="A9" t="str">
            <v>XCALIBUR REF</v>
          </cell>
          <cell r="B9" t="str">
            <v>. cg2233.r</v>
          </cell>
          <cell r="C9" t="str">
            <v>BAL</v>
          </cell>
          <cell r="D9" t="str">
            <v>ANCE DE COMPROBACI</v>
          </cell>
          <cell r="E9" t="str">
            <v>ON POR UBICACION AL</v>
          </cell>
          <cell r="F9">
            <v>36372</v>
          </cell>
          <cell r="G9" t="str">
            <v>C.U</v>
          </cell>
          <cell r="H9" t="str">
            <v>. 18/08 11:01 ALV</v>
          </cell>
        </row>
        <row r="11">
          <cell r="A11" t="str">
            <v>CUENTA</v>
          </cell>
          <cell r="B11" t="str">
            <v>DESCRIPCION</v>
          </cell>
          <cell r="D11" t="str">
            <v>SALDO ANTERIOR</v>
          </cell>
          <cell r="E11" t="str">
            <v>DEBITOS MES</v>
          </cell>
          <cell r="F11" t="str">
            <v>CREDITOS MES</v>
          </cell>
          <cell r="G11" t="str">
            <v>SALDO MES</v>
          </cell>
          <cell r="H11" t="str">
            <v>SALDO ACTUAL</v>
          </cell>
        </row>
        <row r="12">
          <cell r="A12" t="str">
            <v>------------</v>
          </cell>
          <cell r="B12" t="str">
            <v>--------------------</v>
          </cell>
          <cell r="C12" t="str">
            <v>----</v>
          </cell>
          <cell r="D12" t="str">
            <v>-----------------</v>
          </cell>
          <cell r="E12" t="str">
            <v>------------------</v>
          </cell>
          <cell r="F12" t="str">
            <v>------------------</v>
          </cell>
          <cell r="G12" t="str">
            <v>------------------ -</v>
          </cell>
          <cell r="H12" t="str">
            <v>-----------------</v>
          </cell>
        </row>
        <row r="13">
          <cell r="A13">
            <v>2</v>
          </cell>
          <cell r="B13" t="str">
            <v>PASIVO</v>
          </cell>
          <cell r="D13">
            <v>73188</v>
          </cell>
          <cell r="E13">
            <v>0</v>
          </cell>
          <cell r="F13">
            <v>0</v>
          </cell>
          <cell r="G13">
            <v>0</v>
          </cell>
          <cell r="H13" t="str">
            <v>73.188,00-</v>
          </cell>
        </row>
        <row r="14">
          <cell r="A14">
            <v>23</v>
          </cell>
          <cell r="B14" t="str">
            <v>CUENTAS POR PAGAR</v>
          </cell>
          <cell r="D14">
            <v>73188</v>
          </cell>
          <cell r="E14">
            <v>0</v>
          </cell>
          <cell r="F14">
            <v>0</v>
          </cell>
          <cell r="G14">
            <v>0</v>
          </cell>
          <cell r="H14" t="str">
            <v>73.188,00-</v>
          </cell>
        </row>
        <row r="15">
          <cell r="A15">
            <v>2365</v>
          </cell>
          <cell r="B15" t="str">
            <v>RETENCION EN LA FUENT</v>
          </cell>
          <cell r="C15" t="str">
            <v>E</v>
          </cell>
          <cell r="D15">
            <v>68400</v>
          </cell>
          <cell r="E15">
            <v>0</v>
          </cell>
          <cell r="F15">
            <v>0</v>
          </cell>
          <cell r="G15">
            <v>0</v>
          </cell>
          <cell r="H15" t="str">
            <v>68.400,00-</v>
          </cell>
        </row>
        <row r="16">
          <cell r="A16">
            <v>236515</v>
          </cell>
          <cell r="B16" t="str">
            <v>HONORARIOS</v>
          </cell>
          <cell r="D16">
            <v>68400</v>
          </cell>
          <cell r="E16">
            <v>0</v>
          </cell>
          <cell r="F16">
            <v>0</v>
          </cell>
          <cell r="G16">
            <v>0</v>
          </cell>
          <cell r="H16" t="str">
            <v>68.400,00-</v>
          </cell>
        </row>
        <row r="17">
          <cell r="A17">
            <v>236515003</v>
          </cell>
          <cell r="B17" t="str">
            <v>BTA-OTR.PAG HONOR.10%</v>
          </cell>
          <cell r="D17">
            <v>68400</v>
          </cell>
          <cell r="E17">
            <v>0</v>
          </cell>
          <cell r="F17">
            <v>0</v>
          </cell>
          <cell r="G17">
            <v>0</v>
          </cell>
          <cell r="H17" t="str">
            <v>68.400,00-</v>
          </cell>
        </row>
        <row r="19">
          <cell r="A19">
            <v>2368</v>
          </cell>
          <cell r="B19" t="str">
            <v>IMPTO IND Y CIO-RETEN</v>
          </cell>
          <cell r="C19" t="str">
            <v>IDO</v>
          </cell>
          <cell r="D19">
            <v>4788</v>
          </cell>
          <cell r="E19">
            <v>0</v>
          </cell>
          <cell r="F19">
            <v>0</v>
          </cell>
          <cell r="G19">
            <v>0</v>
          </cell>
          <cell r="H19" t="str">
            <v>4.788,00-</v>
          </cell>
        </row>
        <row r="20">
          <cell r="A20">
            <v>236803</v>
          </cell>
          <cell r="B20" t="str">
            <v>ACTIVIDAD SERVICIOS</v>
          </cell>
          <cell r="D20">
            <v>4788</v>
          </cell>
          <cell r="E20">
            <v>0</v>
          </cell>
          <cell r="F20">
            <v>0</v>
          </cell>
          <cell r="G20">
            <v>0</v>
          </cell>
          <cell r="H20" t="str">
            <v>4.788,00-</v>
          </cell>
        </row>
        <row r="21">
          <cell r="A21">
            <v>236803004</v>
          </cell>
          <cell r="B21" t="str">
            <v>TARIFA .007</v>
          </cell>
          <cell r="D21">
            <v>4788</v>
          </cell>
          <cell r="E21">
            <v>0</v>
          </cell>
          <cell r="F21">
            <v>0</v>
          </cell>
          <cell r="G21">
            <v>0</v>
          </cell>
          <cell r="H21" t="str">
            <v>4.788,00-</v>
          </cell>
        </row>
        <row r="23">
          <cell r="A23" t="str">
            <v>_x000C_CARACOL TEL</v>
          </cell>
          <cell r="B23" t="str">
            <v>EVISION S.A.</v>
          </cell>
          <cell r="H23" t="str">
            <v>PAGINA No.    13</v>
          </cell>
        </row>
        <row r="24">
          <cell r="A24" t="str">
            <v>XCALIBUR REF</v>
          </cell>
          <cell r="B24" t="str">
            <v>. cg2233.r</v>
          </cell>
          <cell r="C24" t="str">
            <v>BAL</v>
          </cell>
          <cell r="D24" t="str">
            <v>ANCE DE COMPROBACI</v>
          </cell>
          <cell r="E24" t="str">
            <v>ON POR UBICACION AL</v>
          </cell>
          <cell r="F24">
            <v>36372</v>
          </cell>
          <cell r="G24" t="str">
            <v>C.U</v>
          </cell>
          <cell r="H24" t="str">
            <v>. 18/08 11:01 ALV</v>
          </cell>
        </row>
        <row r="26">
          <cell r="A26" t="str">
            <v>CUENTA</v>
          </cell>
          <cell r="B26" t="str">
            <v>DESCRIPCION</v>
          </cell>
          <cell r="D26" t="str">
            <v>SALDO ANTERIOR</v>
          </cell>
          <cell r="E26" t="str">
            <v>DEBITOS MES</v>
          </cell>
          <cell r="F26" t="str">
            <v>CREDITOS MES</v>
          </cell>
          <cell r="G26" t="str">
            <v>SALDO MES</v>
          </cell>
          <cell r="H26" t="str">
            <v>SALDO ACTUAL</v>
          </cell>
        </row>
        <row r="27">
          <cell r="A27" t="str">
            <v>------------</v>
          </cell>
          <cell r="B27" t="str">
            <v>--------------------</v>
          </cell>
          <cell r="C27" t="str">
            <v>----</v>
          </cell>
          <cell r="D27" t="str">
            <v>-----------------</v>
          </cell>
          <cell r="E27" t="str">
            <v>------------------</v>
          </cell>
          <cell r="F27" t="str">
            <v>------------------</v>
          </cell>
          <cell r="G27" t="str">
            <v>------------------ -</v>
          </cell>
          <cell r="H27" t="str">
            <v>-----------------</v>
          </cell>
        </row>
        <row r="28">
          <cell r="A28">
            <v>5</v>
          </cell>
          <cell r="B28" t="str">
            <v>GASTOS</v>
          </cell>
          <cell r="D28">
            <v>117427752</v>
          </cell>
          <cell r="E28">
            <v>12267763</v>
          </cell>
          <cell r="F28">
            <v>0</v>
          </cell>
          <cell r="G28">
            <v>12267763</v>
          </cell>
          <cell r="H28">
            <v>129695515</v>
          </cell>
        </row>
        <row r="29">
          <cell r="A29">
            <v>51</v>
          </cell>
          <cell r="B29" t="str">
            <v>OPERACIONALES DE ADMO</v>
          </cell>
          <cell r="C29" t="str">
            <v>N</v>
          </cell>
          <cell r="D29">
            <v>113082124</v>
          </cell>
          <cell r="E29">
            <v>12267763</v>
          </cell>
          <cell r="F29">
            <v>0</v>
          </cell>
          <cell r="G29">
            <v>12267763</v>
          </cell>
          <cell r="H29">
            <v>125349887</v>
          </cell>
        </row>
        <row r="30">
          <cell r="A30">
            <v>5105</v>
          </cell>
          <cell r="B30" t="str">
            <v>GASTOS DE PERSONAL</v>
          </cell>
          <cell r="D30">
            <v>48600</v>
          </cell>
          <cell r="E30">
            <v>0</v>
          </cell>
          <cell r="F30">
            <v>0</v>
          </cell>
          <cell r="G30">
            <v>0</v>
          </cell>
          <cell r="H30">
            <v>48600</v>
          </cell>
        </row>
        <row r="31">
          <cell r="A31">
            <v>510563</v>
          </cell>
          <cell r="B31" t="str">
            <v>CAPACITACION AL PERSO</v>
          </cell>
          <cell r="C31" t="str">
            <v>NAL</v>
          </cell>
          <cell r="D31">
            <v>48600</v>
          </cell>
          <cell r="E31">
            <v>0</v>
          </cell>
          <cell r="F31">
            <v>0</v>
          </cell>
          <cell r="G31">
            <v>0</v>
          </cell>
          <cell r="H31">
            <v>48600</v>
          </cell>
        </row>
        <row r="33">
          <cell r="A33">
            <v>5110</v>
          </cell>
          <cell r="B33" t="str">
            <v>HONORARIOS</v>
          </cell>
          <cell r="D33">
            <v>112582516</v>
          </cell>
          <cell r="E33">
            <v>12267763</v>
          </cell>
          <cell r="F33">
            <v>0</v>
          </cell>
          <cell r="G33">
            <v>12267763</v>
          </cell>
          <cell r="H33">
            <v>124850279</v>
          </cell>
        </row>
        <row r="34">
          <cell r="A34">
            <v>511015</v>
          </cell>
          <cell r="B34" t="str">
            <v>AUDITORIA EXTERNA</v>
          </cell>
          <cell r="D34">
            <v>112582516</v>
          </cell>
          <cell r="E34">
            <v>12267763</v>
          </cell>
          <cell r="F34">
            <v>0</v>
          </cell>
          <cell r="G34">
            <v>12267763</v>
          </cell>
          <cell r="H34">
            <v>124850279</v>
          </cell>
        </row>
        <row r="36">
          <cell r="A36">
            <v>5135</v>
          </cell>
          <cell r="B36" t="str">
            <v>SERVICIOS</v>
          </cell>
          <cell r="D36">
            <v>3400</v>
          </cell>
          <cell r="E36">
            <v>0</v>
          </cell>
          <cell r="F36">
            <v>0</v>
          </cell>
          <cell r="G36">
            <v>0</v>
          </cell>
          <cell r="H36">
            <v>3400</v>
          </cell>
        </row>
        <row r="37">
          <cell r="A37">
            <v>513540</v>
          </cell>
          <cell r="B37" t="str">
            <v>CORREO,PORTES Y TELEG</v>
          </cell>
          <cell r="C37" t="str">
            <v>RAMA</v>
          </cell>
          <cell r="D37">
            <v>3400</v>
          </cell>
          <cell r="E37">
            <v>0</v>
          </cell>
          <cell r="F37">
            <v>0</v>
          </cell>
          <cell r="G37">
            <v>0</v>
          </cell>
          <cell r="H37">
            <v>3400</v>
          </cell>
        </row>
        <row r="39">
          <cell r="A39">
            <v>5145</v>
          </cell>
          <cell r="B39" t="str">
            <v>MANTENIM.Y REPARACION</v>
          </cell>
          <cell r="C39" t="str">
            <v>ES</v>
          </cell>
          <cell r="D39">
            <v>205022</v>
          </cell>
          <cell r="E39">
            <v>0</v>
          </cell>
          <cell r="F39">
            <v>0</v>
          </cell>
          <cell r="G39">
            <v>0</v>
          </cell>
          <cell r="H39">
            <v>205022</v>
          </cell>
        </row>
        <row r="40">
          <cell r="A40">
            <v>514525</v>
          </cell>
          <cell r="B40" t="str">
            <v>EQ.COMPUTAC Y COMUNIC</v>
          </cell>
          <cell r="C40" t="str">
            <v>AC.</v>
          </cell>
          <cell r="D40">
            <v>205022</v>
          </cell>
          <cell r="E40">
            <v>0</v>
          </cell>
          <cell r="F40">
            <v>0</v>
          </cell>
          <cell r="G40">
            <v>0</v>
          </cell>
          <cell r="H40">
            <v>205022</v>
          </cell>
        </row>
        <row r="41">
          <cell r="A41">
            <v>514525002</v>
          </cell>
          <cell r="B41" t="str">
            <v>SERVICIOS 4%</v>
          </cell>
          <cell r="D41">
            <v>205022</v>
          </cell>
          <cell r="E41">
            <v>0</v>
          </cell>
          <cell r="F41">
            <v>0</v>
          </cell>
          <cell r="G41">
            <v>0</v>
          </cell>
          <cell r="H41">
            <v>205022</v>
          </cell>
        </row>
        <row r="43">
          <cell r="A43">
            <v>5155</v>
          </cell>
          <cell r="B43" t="str">
            <v>GASTOS DE VIAJE</v>
          </cell>
          <cell r="D43">
            <v>165000</v>
          </cell>
          <cell r="E43">
            <v>0</v>
          </cell>
          <cell r="F43">
            <v>0</v>
          </cell>
          <cell r="G43">
            <v>0</v>
          </cell>
          <cell r="H43">
            <v>165000</v>
          </cell>
        </row>
        <row r="44">
          <cell r="A44">
            <v>515505</v>
          </cell>
          <cell r="B44" t="str">
            <v>ALOJAM.Y MANUTENCION</v>
          </cell>
          <cell r="D44">
            <v>125000</v>
          </cell>
          <cell r="E44">
            <v>0</v>
          </cell>
          <cell r="F44">
            <v>0</v>
          </cell>
          <cell r="G44">
            <v>0</v>
          </cell>
          <cell r="H44">
            <v>125000</v>
          </cell>
        </row>
        <row r="46">
          <cell r="A46">
            <v>515520</v>
          </cell>
          <cell r="B46" t="str">
            <v>PASAJES TERRESTRES</v>
          </cell>
          <cell r="D46">
            <v>40000</v>
          </cell>
          <cell r="E46">
            <v>0</v>
          </cell>
          <cell r="F46">
            <v>0</v>
          </cell>
          <cell r="G46">
            <v>0</v>
          </cell>
          <cell r="H46">
            <v>40000</v>
          </cell>
        </row>
        <row r="48">
          <cell r="A48">
            <v>5195</v>
          </cell>
          <cell r="B48" t="str">
            <v>DIVERSOS</v>
          </cell>
          <cell r="D48">
            <v>77586</v>
          </cell>
          <cell r="E48">
            <v>0</v>
          </cell>
          <cell r="F48">
            <v>0</v>
          </cell>
          <cell r="G48">
            <v>0</v>
          </cell>
          <cell r="H48">
            <v>77586</v>
          </cell>
        </row>
        <row r="49">
          <cell r="A49">
            <v>519545</v>
          </cell>
          <cell r="B49" t="str">
            <v>TAXIS Y BUSES</v>
          </cell>
          <cell r="D49">
            <v>24000</v>
          </cell>
          <cell r="E49">
            <v>0</v>
          </cell>
          <cell r="F49">
            <v>0</v>
          </cell>
          <cell r="G49">
            <v>0</v>
          </cell>
          <cell r="H49">
            <v>24000</v>
          </cell>
        </row>
        <row r="51">
          <cell r="A51">
            <v>519595</v>
          </cell>
          <cell r="B51" t="str">
            <v>OTROS</v>
          </cell>
          <cell r="D51">
            <v>53586</v>
          </cell>
          <cell r="E51">
            <v>0</v>
          </cell>
          <cell r="F51">
            <v>0</v>
          </cell>
          <cell r="G51">
            <v>0</v>
          </cell>
          <cell r="H51">
            <v>53586</v>
          </cell>
        </row>
        <row r="52">
          <cell r="A52">
            <v>519595009</v>
          </cell>
          <cell r="B52" t="str">
            <v>OTROS NEGOC-SERVICIOS</v>
          </cell>
          <cell r="D52">
            <v>53586</v>
          </cell>
          <cell r="E52">
            <v>0</v>
          </cell>
          <cell r="F52">
            <v>0</v>
          </cell>
          <cell r="G52">
            <v>0</v>
          </cell>
          <cell r="H52">
            <v>53586</v>
          </cell>
        </row>
        <row r="54">
          <cell r="A54">
            <v>53</v>
          </cell>
          <cell r="B54" t="str">
            <v>NO OPERACIONALES</v>
          </cell>
          <cell r="D54">
            <v>4345628</v>
          </cell>
          <cell r="E54">
            <v>0</v>
          </cell>
          <cell r="F54">
            <v>0</v>
          </cell>
          <cell r="G54">
            <v>0</v>
          </cell>
          <cell r="H54">
            <v>4345628</v>
          </cell>
        </row>
        <row r="55">
          <cell r="A55">
            <v>5395</v>
          </cell>
          <cell r="B55" t="str">
            <v>GASTOS DIVERSOS</v>
          </cell>
          <cell r="D55">
            <v>4345628</v>
          </cell>
          <cell r="E55">
            <v>0</v>
          </cell>
          <cell r="F55">
            <v>0</v>
          </cell>
          <cell r="G55">
            <v>0</v>
          </cell>
          <cell r="H55">
            <v>4345628</v>
          </cell>
        </row>
        <row r="56">
          <cell r="A56">
            <v>539595</v>
          </cell>
          <cell r="B56" t="str">
            <v>OTROS</v>
          </cell>
          <cell r="D56">
            <v>4345628</v>
          </cell>
          <cell r="E56">
            <v>0</v>
          </cell>
          <cell r="F56">
            <v>0</v>
          </cell>
          <cell r="G56">
            <v>0</v>
          </cell>
          <cell r="H56">
            <v>4345628</v>
          </cell>
        </row>
        <row r="57">
          <cell r="A57">
            <v>539595001</v>
          </cell>
          <cell r="B57" t="str">
            <v>AJUSTES EJERC.ANTERIO</v>
          </cell>
          <cell r="C57" t="str">
            <v>RES</v>
          </cell>
          <cell r="D57">
            <v>4345628</v>
          </cell>
          <cell r="E57">
            <v>0</v>
          </cell>
          <cell r="F57">
            <v>0</v>
          </cell>
          <cell r="G57">
            <v>0</v>
          </cell>
          <cell r="H57">
            <v>4345628</v>
          </cell>
        </row>
        <row r="59">
          <cell r="A59" t="str">
            <v>_x000C_CARACOL TEL</v>
          </cell>
          <cell r="B59" t="str">
            <v>EVISION S.A.</v>
          </cell>
          <cell r="H59" t="str">
            <v>PAGINA No.    14</v>
          </cell>
        </row>
        <row r="60">
          <cell r="A60" t="str">
            <v>XCALIBUR REF</v>
          </cell>
          <cell r="B60" t="str">
            <v>. cg2233.r</v>
          </cell>
          <cell r="C60" t="str">
            <v>BAL</v>
          </cell>
          <cell r="D60" t="str">
            <v>ANCE DE COMPROBACI</v>
          </cell>
          <cell r="E60" t="str">
            <v>ON POR UBICACION AL</v>
          </cell>
          <cell r="F60">
            <v>36372</v>
          </cell>
          <cell r="G60" t="str">
            <v>C.U</v>
          </cell>
          <cell r="H60" t="str">
            <v>. 18/08 11:01 ALV</v>
          </cell>
        </row>
        <row r="62">
          <cell r="A62" t="str">
            <v>CUENTA</v>
          </cell>
          <cell r="B62" t="str">
            <v>DESCRIPCION</v>
          </cell>
          <cell r="D62" t="str">
            <v>SALDO ANTERIOR</v>
          </cell>
          <cell r="E62" t="str">
            <v>DEBITOS MES</v>
          </cell>
          <cell r="F62" t="str">
            <v>CREDITOS MES</v>
          </cell>
          <cell r="G62" t="str">
            <v>SALDO MES</v>
          </cell>
          <cell r="H62" t="str">
            <v>SALDO ACTUAL</v>
          </cell>
        </row>
        <row r="63">
          <cell r="A63" t="str">
            <v>------------</v>
          </cell>
          <cell r="B63" t="str">
            <v>--------------------</v>
          </cell>
          <cell r="C63" t="str">
            <v>----</v>
          </cell>
          <cell r="D63" t="str">
            <v>-----------------</v>
          </cell>
          <cell r="E63" t="str">
            <v>------------------</v>
          </cell>
          <cell r="F63" t="str">
            <v>------------------</v>
          </cell>
          <cell r="G63" t="str">
            <v>------------------ -</v>
          </cell>
          <cell r="H63" t="str">
            <v>-----------------</v>
          </cell>
        </row>
      </sheetData>
      <sheetData sheetId="6" refreshError="1">
        <row r="1">
          <cell r="B1" t="str">
            <v>1004 PRENSA</v>
          </cell>
        </row>
        <row r="3">
          <cell r="A3">
            <v>1</v>
          </cell>
          <cell r="B3" t="str">
            <v>ACTIVO</v>
          </cell>
          <cell r="D3">
            <v>19210870.780000001</v>
          </cell>
          <cell r="E3">
            <v>238007.84</v>
          </cell>
          <cell r="F3">
            <v>1058288.78</v>
          </cell>
          <cell r="G3" t="str">
            <v>820.280,94-</v>
          </cell>
          <cell r="H3">
            <v>18390589.84</v>
          </cell>
        </row>
        <row r="4">
          <cell r="A4">
            <v>17</v>
          </cell>
          <cell r="B4" t="str">
            <v>DIFERIDOS</v>
          </cell>
          <cell r="D4">
            <v>19210870.780000001</v>
          </cell>
          <cell r="E4">
            <v>238007.84</v>
          </cell>
          <cell r="F4">
            <v>1058288.78</v>
          </cell>
          <cell r="G4" t="str">
            <v>820.280,94-</v>
          </cell>
          <cell r="H4">
            <v>18390589.84</v>
          </cell>
        </row>
        <row r="5">
          <cell r="A5">
            <v>1710</v>
          </cell>
          <cell r="B5" t="str">
            <v>CARGOS DIFERIDOS</v>
          </cell>
          <cell r="D5">
            <v>19210870.780000001</v>
          </cell>
          <cell r="E5">
            <v>238007.84</v>
          </cell>
          <cell r="F5">
            <v>1058288.78</v>
          </cell>
          <cell r="G5" t="str">
            <v>820.280,94-</v>
          </cell>
          <cell r="H5">
            <v>18390589.84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235952</v>
          </cell>
          <cell r="F6">
            <v>235952</v>
          </cell>
          <cell r="G6">
            <v>0</v>
          </cell>
          <cell r="H6">
            <v>0</v>
          </cell>
        </row>
        <row r="8">
          <cell r="A8">
            <v>171095</v>
          </cell>
          <cell r="B8" t="str">
            <v>OTROS</v>
          </cell>
          <cell r="D8">
            <v>18388534</v>
          </cell>
          <cell r="E8">
            <v>0</v>
          </cell>
          <cell r="F8">
            <v>0</v>
          </cell>
          <cell r="G8">
            <v>0</v>
          </cell>
          <cell r="H8">
            <v>18388534</v>
          </cell>
        </row>
        <row r="9">
          <cell r="A9">
            <v>171095067</v>
          </cell>
          <cell r="B9" t="str">
            <v>GASTOS LEGALES</v>
          </cell>
          <cell r="D9">
            <v>18388534</v>
          </cell>
          <cell r="E9">
            <v>0</v>
          </cell>
          <cell r="F9">
            <v>0</v>
          </cell>
          <cell r="G9">
            <v>0</v>
          </cell>
          <cell r="H9">
            <v>18388534</v>
          </cell>
        </row>
        <row r="11">
          <cell r="A11">
            <v>171099</v>
          </cell>
          <cell r="B11" t="str">
            <v>AJUSTES POR INFLACION</v>
          </cell>
          <cell r="D11">
            <v>822336.78</v>
          </cell>
          <cell r="E11">
            <v>2055.84</v>
          </cell>
          <cell r="F11">
            <v>822336.78</v>
          </cell>
          <cell r="G11" t="str">
            <v>820.280,94-</v>
          </cell>
          <cell r="H11">
            <v>2055.84</v>
          </cell>
        </row>
        <row r="13">
          <cell r="A13" t="str">
            <v>_x000C_CARACOL TEL</v>
          </cell>
          <cell r="B13" t="str">
            <v>EVISION S.A.</v>
          </cell>
          <cell r="H13" t="str">
            <v>PAGINA No.    15</v>
          </cell>
        </row>
        <row r="14">
          <cell r="A14" t="str">
            <v>XCALIBUR REF</v>
          </cell>
          <cell r="B14" t="str">
            <v>. cg2233.r</v>
          </cell>
          <cell r="C14" t="str">
            <v>BAL</v>
          </cell>
          <cell r="D14" t="str">
            <v>ANCE DE COMPROBACI</v>
          </cell>
          <cell r="E14" t="str">
            <v>ON POR UBICACION AL</v>
          </cell>
          <cell r="F14">
            <v>36372</v>
          </cell>
          <cell r="G14" t="str">
            <v>C.U</v>
          </cell>
          <cell r="H14" t="str">
            <v>. 18/08 11:01 ALV</v>
          </cell>
        </row>
        <row r="16">
          <cell r="A16" t="str">
            <v>CUENTA</v>
          </cell>
          <cell r="B16" t="str">
            <v>DESCRIPCION</v>
          </cell>
          <cell r="D16" t="str">
            <v>SALDO ANTERIOR</v>
          </cell>
          <cell r="E16" t="str">
            <v>DEBITOS MES</v>
          </cell>
          <cell r="F16" t="str">
            <v>CREDITOS MES</v>
          </cell>
          <cell r="G16" t="str">
            <v>SALDO MES</v>
          </cell>
          <cell r="H16" t="str">
            <v>SALDO ACTUAL</v>
          </cell>
        </row>
        <row r="17">
          <cell r="A17" t="str">
            <v>------------</v>
          </cell>
          <cell r="B17" t="str">
            <v>--------------------</v>
          </cell>
          <cell r="C17" t="str">
            <v>----</v>
          </cell>
          <cell r="D17" t="str">
            <v>-----------------</v>
          </cell>
          <cell r="E17" t="str">
            <v>------------------</v>
          </cell>
          <cell r="F17" t="str">
            <v>------------------</v>
          </cell>
          <cell r="G17" t="str">
            <v>------------------ -</v>
          </cell>
          <cell r="H17" t="str">
            <v>-----------------</v>
          </cell>
        </row>
        <row r="18">
          <cell r="A18">
            <v>2</v>
          </cell>
          <cell r="B18" t="str">
            <v>PASIVO</v>
          </cell>
          <cell r="D18">
            <v>54702</v>
          </cell>
          <cell r="E18">
            <v>0</v>
          </cell>
          <cell r="F18">
            <v>0</v>
          </cell>
          <cell r="G18">
            <v>0</v>
          </cell>
          <cell r="H18" t="str">
            <v>54.702,00-</v>
          </cell>
        </row>
        <row r="19">
          <cell r="A19">
            <v>23</v>
          </cell>
          <cell r="B19" t="str">
            <v>CUENTAS POR PAGAR</v>
          </cell>
          <cell r="D19">
            <v>54702</v>
          </cell>
          <cell r="E19">
            <v>0</v>
          </cell>
          <cell r="F19">
            <v>0</v>
          </cell>
          <cell r="G19">
            <v>0</v>
          </cell>
          <cell r="H19" t="str">
            <v>54.702,00-</v>
          </cell>
        </row>
        <row r="20">
          <cell r="A20">
            <v>2365</v>
          </cell>
          <cell r="B20" t="str">
            <v>RETENCION EN LA FUENT</v>
          </cell>
          <cell r="C20" t="str">
            <v>E</v>
          </cell>
          <cell r="D20">
            <v>45712</v>
          </cell>
          <cell r="E20">
            <v>0</v>
          </cell>
          <cell r="F20">
            <v>0</v>
          </cell>
          <cell r="G20">
            <v>0</v>
          </cell>
          <cell r="H20" t="str">
            <v>45.712,00-</v>
          </cell>
        </row>
        <row r="21">
          <cell r="A21">
            <v>236525</v>
          </cell>
          <cell r="B21" t="str">
            <v>SERVICIOS</v>
          </cell>
          <cell r="D21">
            <v>45712</v>
          </cell>
          <cell r="E21">
            <v>0</v>
          </cell>
          <cell r="F21">
            <v>0</v>
          </cell>
          <cell r="G21">
            <v>0</v>
          </cell>
          <cell r="H21" t="str">
            <v>45.712,00-</v>
          </cell>
        </row>
        <row r="22">
          <cell r="A22">
            <v>236525003</v>
          </cell>
          <cell r="B22" t="str">
            <v>BTA-OTR PAGOS 4%</v>
          </cell>
          <cell r="D22">
            <v>45712</v>
          </cell>
          <cell r="E22">
            <v>0</v>
          </cell>
          <cell r="F22">
            <v>0</v>
          </cell>
          <cell r="G22">
            <v>0</v>
          </cell>
          <cell r="H22" t="str">
            <v>45.712,00-</v>
          </cell>
        </row>
        <row r="24">
          <cell r="A24">
            <v>2368</v>
          </cell>
          <cell r="B24" t="str">
            <v>IMPTO IND Y CIO-RETEN</v>
          </cell>
          <cell r="C24" t="str">
            <v>IDO</v>
          </cell>
          <cell r="D24">
            <v>8990</v>
          </cell>
          <cell r="E24">
            <v>0</v>
          </cell>
          <cell r="F24">
            <v>0</v>
          </cell>
          <cell r="G24">
            <v>0</v>
          </cell>
          <cell r="H24" t="str">
            <v>8.990,00-</v>
          </cell>
        </row>
        <row r="25">
          <cell r="A25">
            <v>236803</v>
          </cell>
          <cell r="B25" t="str">
            <v>ACTIVIDAD SERVICIOS</v>
          </cell>
          <cell r="D25">
            <v>8990</v>
          </cell>
          <cell r="E25">
            <v>0</v>
          </cell>
          <cell r="F25">
            <v>0</v>
          </cell>
          <cell r="G25">
            <v>0</v>
          </cell>
          <cell r="H25" t="str">
            <v>8.990,00-</v>
          </cell>
        </row>
        <row r="26">
          <cell r="A26">
            <v>236803001</v>
          </cell>
          <cell r="B26" t="str">
            <v>TARIFA .003</v>
          </cell>
          <cell r="D26">
            <v>990</v>
          </cell>
          <cell r="E26">
            <v>0</v>
          </cell>
          <cell r="F26">
            <v>0</v>
          </cell>
          <cell r="G26">
            <v>0</v>
          </cell>
          <cell r="H26" t="str">
            <v>990,00-</v>
          </cell>
        </row>
        <row r="28">
          <cell r="A28">
            <v>236803004</v>
          </cell>
          <cell r="B28" t="str">
            <v>TARIFA .007</v>
          </cell>
          <cell r="D28">
            <v>8000</v>
          </cell>
          <cell r="E28">
            <v>0</v>
          </cell>
          <cell r="F28">
            <v>0</v>
          </cell>
          <cell r="G28">
            <v>0</v>
          </cell>
          <cell r="H28" t="str">
            <v>8.000,00-</v>
          </cell>
        </row>
        <row r="30">
          <cell r="A30" t="str">
            <v>_x000C_CARACOL TEL</v>
          </cell>
          <cell r="B30" t="str">
            <v>EVISION S.A.</v>
          </cell>
          <cell r="H30" t="str">
            <v>PAGINA No.    16</v>
          </cell>
        </row>
        <row r="31">
          <cell r="A31" t="str">
            <v>XCALIBUR REF</v>
          </cell>
          <cell r="B31" t="str">
            <v>. cg2233.r</v>
          </cell>
          <cell r="C31" t="str">
            <v>BAL</v>
          </cell>
          <cell r="D31" t="str">
            <v>ANCE DE COMPROBACI</v>
          </cell>
          <cell r="E31" t="str">
            <v>ON POR UBICACION AL</v>
          </cell>
          <cell r="F31">
            <v>36372</v>
          </cell>
          <cell r="G31" t="str">
            <v>C.U</v>
          </cell>
          <cell r="H31" t="str">
            <v>. 18/08 11:01 ALV</v>
          </cell>
        </row>
        <row r="33">
          <cell r="A33" t="str">
            <v>CUENTA</v>
          </cell>
          <cell r="B33" t="str">
            <v>DESCRIPCION</v>
          </cell>
          <cell r="D33" t="str">
            <v>SALDO ANTERIOR</v>
          </cell>
          <cell r="E33" t="str">
            <v>DEBITOS MES</v>
          </cell>
          <cell r="F33" t="str">
            <v>CREDITOS MES</v>
          </cell>
          <cell r="G33" t="str">
            <v>SALDO MES</v>
          </cell>
          <cell r="H33" t="str">
            <v>SALDO ACTUAL</v>
          </cell>
        </row>
        <row r="34">
          <cell r="A34" t="str">
            <v>------------</v>
          </cell>
          <cell r="B34" t="str">
            <v>--------------------</v>
          </cell>
          <cell r="C34" t="str">
            <v>----</v>
          </cell>
          <cell r="D34" t="str">
            <v>-----------------</v>
          </cell>
          <cell r="E34" t="str">
            <v>------------------</v>
          </cell>
          <cell r="F34" t="str">
            <v>------------------</v>
          </cell>
          <cell r="G34" t="str">
            <v>------------------ -</v>
          </cell>
          <cell r="H34" t="str">
            <v>-----------------</v>
          </cell>
        </row>
        <row r="35">
          <cell r="A35">
            <v>4</v>
          </cell>
          <cell r="B35" t="str">
            <v>INGRESOS</v>
          </cell>
          <cell r="D35">
            <v>91579840.780000001</v>
          </cell>
          <cell r="E35">
            <v>-822336.78</v>
          </cell>
          <cell r="F35">
            <v>2671215.84</v>
          </cell>
          <cell r="G35" t="str">
            <v>1.848.879,06-</v>
          </cell>
          <cell r="H35" t="str">
            <v>93.428.719,84-</v>
          </cell>
        </row>
        <row r="36">
          <cell r="A36">
            <v>42</v>
          </cell>
          <cell r="B36" t="str">
            <v>NO OPERACIONALES</v>
          </cell>
          <cell r="D36">
            <v>90757504</v>
          </cell>
          <cell r="E36">
            <v>0</v>
          </cell>
          <cell r="F36">
            <v>2669160</v>
          </cell>
          <cell r="G36" t="str">
            <v>2.669.160,00-</v>
          </cell>
          <cell r="H36" t="str">
            <v>93.426.664,00-</v>
          </cell>
        </row>
        <row r="37">
          <cell r="A37">
            <v>4250</v>
          </cell>
          <cell r="B37" t="str">
            <v>RECUPERACIONES</v>
          </cell>
          <cell r="D37">
            <v>84562504</v>
          </cell>
          <cell r="E37">
            <v>0</v>
          </cell>
          <cell r="F37">
            <v>44160</v>
          </cell>
          <cell r="G37" t="str">
            <v>44.160,00-</v>
          </cell>
          <cell r="H37" t="str">
            <v>84.606.664,00-</v>
          </cell>
        </row>
        <row r="38">
          <cell r="A38">
            <v>425035</v>
          </cell>
          <cell r="B38" t="str">
            <v>DE PROVISIONES</v>
          </cell>
          <cell r="D38">
            <v>84512622</v>
          </cell>
          <cell r="E38">
            <v>0</v>
          </cell>
          <cell r="F38">
            <v>0</v>
          </cell>
          <cell r="G38">
            <v>0</v>
          </cell>
          <cell r="H38" t="str">
            <v>84.512.622,00-</v>
          </cell>
        </row>
        <row r="40">
          <cell r="A40">
            <v>425050</v>
          </cell>
          <cell r="B40" t="str">
            <v>REINT.OTROS COSTOS/GT</v>
          </cell>
          <cell r="C40" t="str">
            <v>OS</v>
          </cell>
          <cell r="D40">
            <v>49882</v>
          </cell>
          <cell r="E40">
            <v>0</v>
          </cell>
          <cell r="F40">
            <v>44160</v>
          </cell>
          <cell r="G40" t="str">
            <v>44.160,00-</v>
          </cell>
          <cell r="H40" t="str">
            <v>94.042,00-</v>
          </cell>
        </row>
        <row r="42">
          <cell r="A42">
            <v>4255</v>
          </cell>
          <cell r="B42" t="str">
            <v>INDEMNIZACIONES</v>
          </cell>
          <cell r="D42">
            <v>6195000</v>
          </cell>
          <cell r="E42">
            <v>0</v>
          </cell>
          <cell r="F42">
            <v>2625000</v>
          </cell>
          <cell r="G42" t="str">
            <v>2.625.000,00-</v>
          </cell>
          <cell r="H42" t="str">
            <v>8.820.000,00-</v>
          </cell>
        </row>
        <row r="43">
          <cell r="A43">
            <v>425540</v>
          </cell>
          <cell r="B43" t="str">
            <v>POR INCAPACIDADES DEL</v>
          </cell>
          <cell r="C43" t="str">
            <v>ISS</v>
          </cell>
          <cell r="D43">
            <v>6195000</v>
          </cell>
          <cell r="E43">
            <v>0</v>
          </cell>
          <cell r="F43">
            <v>2625000</v>
          </cell>
          <cell r="G43" t="str">
            <v>2.625.000,00-</v>
          </cell>
          <cell r="H43" t="str">
            <v>8.820.000,00-</v>
          </cell>
        </row>
        <row r="45">
          <cell r="A45">
            <v>47</v>
          </cell>
          <cell r="B45" t="str">
            <v>AJUSTE POR INFLACION</v>
          </cell>
          <cell r="D45">
            <v>822336.78</v>
          </cell>
          <cell r="E45">
            <v>-822336.78</v>
          </cell>
          <cell r="F45">
            <v>2055.84</v>
          </cell>
          <cell r="G45">
            <v>820280.94</v>
          </cell>
          <cell r="H45" t="str">
            <v>2.055,84-</v>
          </cell>
        </row>
        <row r="46">
          <cell r="A46">
            <v>4705</v>
          </cell>
          <cell r="B46" t="str">
            <v>CORRECCION MONETARIA</v>
          </cell>
          <cell r="D46">
            <v>822336.78</v>
          </cell>
          <cell r="E46">
            <v>-822336.78</v>
          </cell>
          <cell r="F46">
            <v>2055.84</v>
          </cell>
          <cell r="G46">
            <v>820280.94</v>
          </cell>
          <cell r="H46" t="str">
            <v>2.055,84-</v>
          </cell>
        </row>
        <row r="47">
          <cell r="A47">
            <v>470525</v>
          </cell>
          <cell r="B47" t="str">
            <v>DIFERIDOS (CR)</v>
          </cell>
          <cell r="D47">
            <v>822336.78</v>
          </cell>
          <cell r="E47">
            <v>-822336.78</v>
          </cell>
          <cell r="F47">
            <v>2055.84</v>
          </cell>
          <cell r="G47">
            <v>820280.94</v>
          </cell>
          <cell r="H47" t="str">
            <v>2.055,84-</v>
          </cell>
        </row>
        <row r="49">
          <cell r="A49" t="str">
            <v>_x000C_CARACOL TEL</v>
          </cell>
          <cell r="B49" t="str">
            <v>EVISION S.A.</v>
          </cell>
          <cell r="H49" t="str">
            <v>PAGINA No.    17</v>
          </cell>
        </row>
        <row r="50">
          <cell r="A50" t="str">
            <v>XCALIBUR REF</v>
          </cell>
          <cell r="B50" t="str">
            <v>. cg2233.r</v>
          </cell>
          <cell r="C50" t="str">
            <v>BAL</v>
          </cell>
          <cell r="D50" t="str">
            <v>ANCE DE COMPROBACI</v>
          </cell>
          <cell r="E50" t="str">
            <v>ON POR UBICACION AL</v>
          </cell>
          <cell r="F50">
            <v>36372</v>
          </cell>
          <cell r="G50" t="str">
            <v>C.U</v>
          </cell>
          <cell r="H50" t="str">
            <v>. 18/08 11:01 ALV</v>
          </cell>
        </row>
        <row r="52">
          <cell r="A52" t="str">
            <v>CUENTA</v>
          </cell>
          <cell r="B52" t="str">
            <v>DESCRIPCION</v>
          </cell>
          <cell r="D52" t="str">
            <v>SALDO ANTERIOR</v>
          </cell>
          <cell r="E52" t="str">
            <v>DEBITOS MES</v>
          </cell>
          <cell r="F52" t="str">
            <v>CREDITOS MES</v>
          </cell>
          <cell r="G52" t="str">
            <v>SALDO MES</v>
          </cell>
          <cell r="H52" t="str">
            <v>SALDO ACTUAL</v>
          </cell>
        </row>
        <row r="53">
          <cell r="A53" t="str">
            <v>------------</v>
          </cell>
          <cell r="B53" t="str">
            <v>--------------------</v>
          </cell>
          <cell r="C53" t="str">
            <v>----</v>
          </cell>
          <cell r="D53" t="str">
            <v>-----------------</v>
          </cell>
          <cell r="E53" t="str">
            <v>------------------</v>
          </cell>
          <cell r="F53" t="str">
            <v>------------------</v>
          </cell>
          <cell r="G53" t="str">
            <v>------------------ -</v>
          </cell>
          <cell r="H53" t="str">
            <v>-----------------</v>
          </cell>
        </row>
        <row r="54">
          <cell r="A54">
            <v>5</v>
          </cell>
          <cell r="B54" t="str">
            <v>GASTOS</v>
          </cell>
          <cell r="D54">
            <v>154054288.03999999</v>
          </cell>
          <cell r="E54">
            <v>19646638.059999999</v>
          </cell>
          <cell r="F54">
            <v>315430</v>
          </cell>
          <cell r="G54">
            <v>19331208.059999999</v>
          </cell>
          <cell r="H54">
            <v>173385496.09999999</v>
          </cell>
        </row>
        <row r="55">
          <cell r="A55">
            <v>51</v>
          </cell>
          <cell r="B55" t="str">
            <v>OPERACIONALES DE ADMO</v>
          </cell>
          <cell r="C55" t="str">
            <v>N</v>
          </cell>
          <cell r="D55">
            <v>152922907.03999999</v>
          </cell>
          <cell r="E55">
            <v>19646638.059999999</v>
          </cell>
          <cell r="F55">
            <v>315430</v>
          </cell>
          <cell r="G55">
            <v>19331208.059999999</v>
          </cell>
          <cell r="H55">
            <v>172254115.09999999</v>
          </cell>
        </row>
        <row r="56">
          <cell r="A56">
            <v>5105</v>
          </cell>
          <cell r="B56" t="str">
            <v>GASTOS DE PERSONAL</v>
          </cell>
          <cell r="D56">
            <v>80358359.5</v>
          </cell>
          <cell r="E56">
            <v>14959927</v>
          </cell>
          <cell r="F56">
            <v>0</v>
          </cell>
          <cell r="G56">
            <v>14959927</v>
          </cell>
          <cell r="H56">
            <v>95318286.5</v>
          </cell>
        </row>
        <row r="57">
          <cell r="A57">
            <v>510503</v>
          </cell>
          <cell r="B57" t="str">
            <v>SALARIO INTEGRAL</v>
          </cell>
          <cell r="D57">
            <v>37571941</v>
          </cell>
          <cell r="E57">
            <v>8248980</v>
          </cell>
          <cell r="F57">
            <v>0</v>
          </cell>
          <cell r="G57">
            <v>8248980</v>
          </cell>
          <cell r="H57">
            <v>45820921</v>
          </cell>
        </row>
        <row r="59">
          <cell r="A59">
            <v>510506</v>
          </cell>
          <cell r="B59" t="str">
            <v>SUELDOS</v>
          </cell>
          <cell r="D59">
            <v>20064603.5</v>
          </cell>
          <cell r="E59">
            <v>2755000</v>
          </cell>
          <cell r="F59">
            <v>0</v>
          </cell>
          <cell r="G59">
            <v>2755000</v>
          </cell>
          <cell r="H59">
            <v>22819603.5</v>
          </cell>
        </row>
        <row r="61">
          <cell r="A61">
            <v>510530</v>
          </cell>
          <cell r="B61" t="str">
            <v>CESANTIAS</v>
          </cell>
          <cell r="D61">
            <v>2221035</v>
          </cell>
          <cell r="E61">
            <v>301958</v>
          </cell>
          <cell r="F61">
            <v>0</v>
          </cell>
          <cell r="G61">
            <v>301958</v>
          </cell>
          <cell r="H61">
            <v>2522993</v>
          </cell>
        </row>
        <row r="63">
          <cell r="A63">
            <v>510533</v>
          </cell>
          <cell r="B63" t="str">
            <v>INTERESES/CESANTIAS</v>
          </cell>
          <cell r="D63">
            <v>248297</v>
          </cell>
          <cell r="E63">
            <v>33757</v>
          </cell>
          <cell r="F63">
            <v>0</v>
          </cell>
          <cell r="G63">
            <v>33757</v>
          </cell>
          <cell r="H63">
            <v>282054</v>
          </cell>
        </row>
        <row r="65">
          <cell r="A65">
            <v>510536</v>
          </cell>
          <cell r="B65" t="str">
            <v>PRIMA DE SERVICIOS</v>
          </cell>
          <cell r="D65">
            <v>1417272</v>
          </cell>
          <cell r="E65">
            <v>301958</v>
          </cell>
          <cell r="F65">
            <v>0</v>
          </cell>
          <cell r="G65">
            <v>301958</v>
          </cell>
          <cell r="H65">
            <v>1719230</v>
          </cell>
        </row>
        <row r="67">
          <cell r="A67">
            <v>510539</v>
          </cell>
          <cell r="B67" t="str">
            <v>VACACIONES</v>
          </cell>
          <cell r="D67">
            <v>2682093</v>
          </cell>
          <cell r="E67">
            <v>510297</v>
          </cell>
          <cell r="F67">
            <v>0</v>
          </cell>
          <cell r="G67">
            <v>510297</v>
          </cell>
          <cell r="H67">
            <v>3192390</v>
          </cell>
        </row>
        <row r="69">
          <cell r="A69">
            <v>510542</v>
          </cell>
          <cell r="B69" t="str">
            <v>PRIMAS EXTRALEGALES</v>
          </cell>
          <cell r="D69">
            <v>2259626</v>
          </cell>
          <cell r="E69">
            <v>405362</v>
          </cell>
          <cell r="F69">
            <v>0</v>
          </cell>
          <cell r="G69">
            <v>405362</v>
          </cell>
          <cell r="H69">
            <v>2664988</v>
          </cell>
        </row>
        <row r="70">
          <cell r="A70">
            <v>510542001</v>
          </cell>
          <cell r="B70" t="str">
            <v>PRIMA EXT SEMESTRAL</v>
          </cell>
          <cell r="D70">
            <v>1308255</v>
          </cell>
          <cell r="E70">
            <v>276020</v>
          </cell>
          <cell r="F70">
            <v>0</v>
          </cell>
          <cell r="G70">
            <v>276020</v>
          </cell>
          <cell r="H70">
            <v>1584275</v>
          </cell>
        </row>
        <row r="72">
          <cell r="A72">
            <v>510542002</v>
          </cell>
          <cell r="B72" t="str">
            <v>PRIMA EXT DE VACACION</v>
          </cell>
          <cell r="C72" t="str">
            <v>ES</v>
          </cell>
          <cell r="D72">
            <v>951371</v>
          </cell>
          <cell r="E72">
            <v>129342</v>
          </cell>
          <cell r="F72">
            <v>0</v>
          </cell>
          <cell r="G72">
            <v>129342</v>
          </cell>
          <cell r="H72">
            <v>1080713</v>
          </cell>
        </row>
        <row r="74">
          <cell r="A74">
            <v>510566</v>
          </cell>
          <cell r="B74" t="str">
            <v>GTOS DEPORTIVOS Y REC</v>
          </cell>
          <cell r="C74" t="str">
            <v>REAC</v>
          </cell>
          <cell r="D74">
            <v>65172</v>
          </cell>
          <cell r="E74">
            <v>0</v>
          </cell>
          <cell r="F74">
            <v>0</v>
          </cell>
          <cell r="G74">
            <v>0</v>
          </cell>
          <cell r="H74">
            <v>65172</v>
          </cell>
        </row>
        <row r="75">
          <cell r="A75">
            <v>510566002</v>
          </cell>
          <cell r="B75" t="str">
            <v>DEPORT.RECREAT.COMPRA</v>
          </cell>
          <cell r="C75" t="str">
            <v>S</v>
          </cell>
          <cell r="D75">
            <v>65172</v>
          </cell>
          <cell r="E75">
            <v>0</v>
          </cell>
          <cell r="F75">
            <v>0</v>
          </cell>
          <cell r="G75">
            <v>0</v>
          </cell>
          <cell r="H75">
            <v>65172</v>
          </cell>
        </row>
        <row r="77">
          <cell r="A77">
            <v>510568</v>
          </cell>
          <cell r="B77" t="str">
            <v>APORTES ADM RIESG PRO</v>
          </cell>
          <cell r="C77" t="str">
            <v>FES.</v>
          </cell>
          <cell r="D77">
            <v>491040</v>
          </cell>
          <cell r="E77">
            <v>89046</v>
          </cell>
          <cell r="F77">
            <v>0</v>
          </cell>
          <cell r="G77">
            <v>89046</v>
          </cell>
          <cell r="H77">
            <v>580086</v>
          </cell>
        </row>
        <row r="79">
          <cell r="A79">
            <v>510569</v>
          </cell>
          <cell r="B79" t="str">
            <v>APORTES A   E. P. S</v>
          </cell>
          <cell r="D79">
            <v>3950651</v>
          </cell>
          <cell r="E79">
            <v>682343</v>
          </cell>
          <cell r="F79">
            <v>0</v>
          </cell>
          <cell r="G79">
            <v>682343</v>
          </cell>
          <cell r="H79">
            <v>4632994</v>
          </cell>
        </row>
        <row r="80">
          <cell r="A80">
            <v>510569001</v>
          </cell>
          <cell r="B80" t="str">
            <v>E.P.S.</v>
          </cell>
          <cell r="D80">
            <v>3950651</v>
          </cell>
          <cell r="E80">
            <v>682343</v>
          </cell>
          <cell r="F80">
            <v>0</v>
          </cell>
          <cell r="G80">
            <v>682343</v>
          </cell>
          <cell r="H80">
            <v>4632994</v>
          </cell>
        </row>
        <row r="82">
          <cell r="A82">
            <v>510570</v>
          </cell>
          <cell r="B82" t="str">
            <v>APORT A'FDOS D'PENS Y</v>
          </cell>
          <cell r="C82" t="str">
            <v>CES</v>
          </cell>
          <cell r="D82">
            <v>5000048</v>
          </cell>
          <cell r="E82">
            <v>863590</v>
          </cell>
          <cell r="F82">
            <v>0</v>
          </cell>
          <cell r="G82">
            <v>863590</v>
          </cell>
          <cell r="H82">
            <v>5863638</v>
          </cell>
        </row>
        <row r="84">
          <cell r="A84">
            <v>510572</v>
          </cell>
          <cell r="B84" t="str">
            <v>APORTES CAJA COMPENSA</v>
          </cell>
          <cell r="C84" t="str">
            <v>CION</v>
          </cell>
          <cell r="D84">
            <v>1949591</v>
          </cell>
          <cell r="E84">
            <v>341171</v>
          </cell>
          <cell r="F84">
            <v>0</v>
          </cell>
          <cell r="G84">
            <v>341171</v>
          </cell>
          <cell r="H84">
            <v>2290762</v>
          </cell>
        </row>
        <row r="86">
          <cell r="A86">
            <v>510575</v>
          </cell>
          <cell r="B86" t="str">
            <v>APORTES I.C.B.F</v>
          </cell>
          <cell r="D86">
            <v>1462194</v>
          </cell>
          <cell r="E86">
            <v>255879</v>
          </cell>
          <cell r="F86">
            <v>0</v>
          </cell>
          <cell r="G86">
            <v>255879</v>
          </cell>
          <cell r="H86">
            <v>1718073</v>
          </cell>
        </row>
        <row r="88">
          <cell r="A88">
            <v>510578</v>
          </cell>
          <cell r="B88" t="str">
            <v>SENA</v>
          </cell>
          <cell r="D88">
            <v>974796</v>
          </cell>
          <cell r="E88">
            <v>170586</v>
          </cell>
          <cell r="F88">
            <v>0</v>
          </cell>
          <cell r="G88">
            <v>170586</v>
          </cell>
          <cell r="H88">
            <v>1145382</v>
          </cell>
        </row>
        <row r="90">
          <cell r="A90">
            <v>5110</v>
          </cell>
          <cell r="B90" t="str">
            <v>HONORARIOS</v>
          </cell>
          <cell r="D90">
            <v>940857</v>
          </cell>
          <cell r="E90">
            <v>0</v>
          </cell>
          <cell r="F90">
            <v>0</v>
          </cell>
          <cell r="G90">
            <v>0</v>
          </cell>
          <cell r="H90">
            <v>940857</v>
          </cell>
        </row>
        <row r="91">
          <cell r="A91">
            <v>511095</v>
          </cell>
          <cell r="B91" t="str">
            <v>OTROS</v>
          </cell>
          <cell r="D91">
            <v>940857</v>
          </cell>
          <cell r="E91">
            <v>0</v>
          </cell>
          <cell r="F91">
            <v>0</v>
          </cell>
          <cell r="G91">
            <v>0</v>
          </cell>
          <cell r="H91">
            <v>940857</v>
          </cell>
        </row>
        <row r="93">
          <cell r="A93">
            <v>5135</v>
          </cell>
          <cell r="B93" t="str">
            <v>SERVICIOS</v>
          </cell>
          <cell r="D93">
            <v>8272225.54</v>
          </cell>
          <cell r="E93">
            <v>1365886.06</v>
          </cell>
          <cell r="F93">
            <v>250000</v>
          </cell>
          <cell r="G93">
            <v>1115886.06</v>
          </cell>
          <cell r="H93">
            <v>9388111.5999999996</v>
          </cell>
        </row>
        <row r="94">
          <cell r="A94">
            <v>513535</v>
          </cell>
          <cell r="B94" t="str">
            <v>TELEFONO</v>
          </cell>
          <cell r="D94">
            <v>968970.57</v>
          </cell>
          <cell r="E94">
            <v>667462.1</v>
          </cell>
          <cell r="F94">
            <v>250000</v>
          </cell>
          <cell r="G94">
            <v>417462.1</v>
          </cell>
          <cell r="H94">
            <v>1386432.67</v>
          </cell>
        </row>
        <row r="96">
          <cell r="A96">
            <v>513540</v>
          </cell>
          <cell r="B96" t="str">
            <v>CORREO,PORTES Y TELEG</v>
          </cell>
          <cell r="C96" t="str">
            <v>RAMA</v>
          </cell>
          <cell r="D96">
            <v>11400</v>
          </cell>
          <cell r="E96">
            <v>0</v>
          </cell>
          <cell r="F96">
            <v>0</v>
          </cell>
          <cell r="G96">
            <v>0</v>
          </cell>
          <cell r="H96">
            <v>11400</v>
          </cell>
        </row>
        <row r="98">
          <cell r="A98">
            <v>513550</v>
          </cell>
          <cell r="B98" t="str">
            <v>TRASPORTES Y ACARREOS</v>
          </cell>
          <cell r="D98">
            <v>7231854.9699999997</v>
          </cell>
          <cell r="E98">
            <v>698423.96</v>
          </cell>
          <cell r="F98">
            <v>0</v>
          </cell>
          <cell r="G98">
            <v>698423.96</v>
          </cell>
          <cell r="H98">
            <v>7930278.9299999997</v>
          </cell>
        </row>
        <row r="100">
          <cell r="A100">
            <v>513595</v>
          </cell>
          <cell r="B100" t="str">
            <v>OTROS</v>
          </cell>
          <cell r="D100">
            <v>60000</v>
          </cell>
          <cell r="E100">
            <v>0</v>
          </cell>
          <cell r="F100">
            <v>0</v>
          </cell>
          <cell r="G100">
            <v>0</v>
          </cell>
          <cell r="H100">
            <v>60000</v>
          </cell>
        </row>
        <row r="101">
          <cell r="A101">
            <v>513595004</v>
          </cell>
          <cell r="B101" t="str">
            <v>GTOS MENORES-SERVIC.</v>
          </cell>
          <cell r="D101">
            <v>60000</v>
          </cell>
          <cell r="E101">
            <v>0</v>
          </cell>
          <cell r="F101">
            <v>0</v>
          </cell>
          <cell r="G101">
            <v>0</v>
          </cell>
          <cell r="H101">
            <v>60000</v>
          </cell>
        </row>
        <row r="103">
          <cell r="A103">
            <v>5155</v>
          </cell>
          <cell r="B103" t="str">
            <v>GASTOS DE VIAJE</v>
          </cell>
          <cell r="D103">
            <v>14105240</v>
          </cell>
          <cell r="E103">
            <v>0</v>
          </cell>
          <cell r="F103">
            <v>0</v>
          </cell>
          <cell r="G103">
            <v>0</v>
          </cell>
          <cell r="H103">
            <v>14105240</v>
          </cell>
        </row>
        <row r="104">
          <cell r="A104">
            <v>515505</v>
          </cell>
          <cell r="B104" t="str">
            <v>ALOJAM.Y MANUTENCION</v>
          </cell>
          <cell r="D104">
            <v>3381799</v>
          </cell>
          <cell r="E104">
            <v>0</v>
          </cell>
          <cell r="F104">
            <v>0</v>
          </cell>
          <cell r="G104">
            <v>0</v>
          </cell>
          <cell r="H104">
            <v>3381799</v>
          </cell>
        </row>
        <row r="106">
          <cell r="A106">
            <v>515515</v>
          </cell>
          <cell r="B106" t="str">
            <v>PASAJES AEREOS</v>
          </cell>
          <cell r="D106">
            <v>10784847</v>
          </cell>
          <cell r="E106">
            <v>0</v>
          </cell>
          <cell r="F106">
            <v>0</v>
          </cell>
          <cell r="G106">
            <v>0</v>
          </cell>
          <cell r="H106">
            <v>10784847</v>
          </cell>
        </row>
        <row r="107">
          <cell r="A107" t="str">
            <v>_x000C_CARACOL TEL</v>
          </cell>
          <cell r="B107" t="str">
            <v>EVISION S.A.</v>
          </cell>
          <cell r="H107" t="str">
            <v>PAGINA No.    18</v>
          </cell>
        </row>
        <row r="108">
          <cell r="A108" t="str">
            <v>XCALIBUR REF</v>
          </cell>
          <cell r="B108" t="str">
            <v>. cg2233.r</v>
          </cell>
          <cell r="C108" t="str">
            <v>BAL</v>
          </cell>
          <cell r="D108" t="str">
            <v>ANCE DE COMPROBACI</v>
          </cell>
          <cell r="E108" t="str">
            <v>ON POR UBICACION AL</v>
          </cell>
          <cell r="F108">
            <v>36372</v>
          </cell>
          <cell r="G108" t="str">
            <v>C.U</v>
          </cell>
          <cell r="H108" t="str">
            <v>. 18/08 11:01 ALV</v>
          </cell>
        </row>
        <row r="110">
          <cell r="A110" t="str">
            <v>CUENTA</v>
          </cell>
          <cell r="B110" t="str">
            <v>DESCRIPCION</v>
          </cell>
          <cell r="D110" t="str">
            <v>SALDO ANTERIOR</v>
          </cell>
          <cell r="E110" t="str">
            <v>DEBITOS MES</v>
          </cell>
          <cell r="F110" t="str">
            <v>CREDITOS MES</v>
          </cell>
          <cell r="G110" t="str">
            <v>SALDO MES</v>
          </cell>
          <cell r="H110" t="str">
            <v>SALDO ACTUAL</v>
          </cell>
        </row>
        <row r="111">
          <cell r="A111" t="str">
            <v>------------</v>
          </cell>
          <cell r="B111" t="str">
            <v>--------------------</v>
          </cell>
          <cell r="C111" t="str">
            <v>----</v>
          </cell>
          <cell r="D111" t="str">
            <v>-----------------</v>
          </cell>
          <cell r="E111" t="str">
            <v>------------------</v>
          </cell>
          <cell r="F111" t="str">
            <v>------------------</v>
          </cell>
          <cell r="G111" t="str">
            <v>------------------ -</v>
          </cell>
          <cell r="H111" t="str">
            <v>-----------------</v>
          </cell>
        </row>
        <row r="113">
          <cell r="A113">
            <v>515595</v>
          </cell>
          <cell r="B113" t="str">
            <v>OTROS</v>
          </cell>
          <cell r="D113">
            <v>61406</v>
          </cell>
          <cell r="E113">
            <v>0</v>
          </cell>
          <cell r="F113">
            <v>0</v>
          </cell>
          <cell r="G113">
            <v>0</v>
          </cell>
          <cell r="H113" t="str">
            <v>61.406,00-</v>
          </cell>
        </row>
        <row r="115">
          <cell r="A115">
            <v>5195</v>
          </cell>
          <cell r="B115" t="str">
            <v>DIVERSOS</v>
          </cell>
          <cell r="D115">
            <v>49246225</v>
          </cell>
          <cell r="E115">
            <v>3320825</v>
          </cell>
          <cell r="F115">
            <v>65430</v>
          </cell>
          <cell r="G115">
            <v>3255395</v>
          </cell>
          <cell r="H115">
            <v>52501620</v>
          </cell>
        </row>
        <row r="116">
          <cell r="A116">
            <v>519510</v>
          </cell>
          <cell r="B116" t="str">
            <v>LIB,SUSC,PERIOD,REVIS</v>
          </cell>
          <cell r="C116" t="str">
            <v>TAS</v>
          </cell>
          <cell r="D116">
            <v>397000</v>
          </cell>
          <cell r="E116">
            <v>0</v>
          </cell>
          <cell r="F116">
            <v>0</v>
          </cell>
          <cell r="G116">
            <v>0</v>
          </cell>
          <cell r="H116">
            <v>397000</v>
          </cell>
        </row>
        <row r="118">
          <cell r="A118">
            <v>519520</v>
          </cell>
          <cell r="B118" t="str">
            <v>RELAC.PUBLIC Y GTOS R</v>
          </cell>
          <cell r="C118" t="str">
            <v>EPRE</v>
          </cell>
          <cell r="D118">
            <v>12338036</v>
          </cell>
          <cell r="E118">
            <v>131800</v>
          </cell>
          <cell r="F118">
            <v>0</v>
          </cell>
          <cell r="G118">
            <v>131800</v>
          </cell>
          <cell r="H118">
            <v>12469836</v>
          </cell>
        </row>
        <row r="120">
          <cell r="A120">
            <v>519530</v>
          </cell>
          <cell r="B120" t="str">
            <v>UTILES,PAPELERIA,FOTO</v>
          </cell>
          <cell r="C120" t="str">
            <v>C</v>
          </cell>
          <cell r="D120">
            <v>596652</v>
          </cell>
          <cell r="E120">
            <v>0</v>
          </cell>
          <cell r="F120">
            <v>0</v>
          </cell>
          <cell r="G120">
            <v>0</v>
          </cell>
          <cell r="H120">
            <v>596652</v>
          </cell>
        </row>
        <row r="122">
          <cell r="A122">
            <v>519545</v>
          </cell>
          <cell r="B122" t="str">
            <v>TAXIS Y BUSES</v>
          </cell>
          <cell r="D122">
            <v>1380100</v>
          </cell>
          <cell r="E122">
            <v>57000</v>
          </cell>
          <cell r="F122">
            <v>0</v>
          </cell>
          <cell r="G122">
            <v>57000</v>
          </cell>
          <cell r="H122">
            <v>1437100</v>
          </cell>
        </row>
        <row r="124">
          <cell r="A124">
            <v>519560</v>
          </cell>
          <cell r="B124" t="str">
            <v>CASINO Y RESTAURANTE</v>
          </cell>
          <cell r="D124">
            <v>772168</v>
          </cell>
          <cell r="E124">
            <v>0</v>
          </cell>
          <cell r="F124">
            <v>0</v>
          </cell>
          <cell r="G124">
            <v>0</v>
          </cell>
          <cell r="H124">
            <v>772168</v>
          </cell>
        </row>
        <row r="126">
          <cell r="A126">
            <v>519595</v>
          </cell>
          <cell r="B126" t="str">
            <v>OTROS</v>
          </cell>
          <cell r="D126">
            <v>33762269</v>
          </cell>
          <cell r="E126">
            <v>3132025</v>
          </cell>
          <cell r="F126">
            <v>65430</v>
          </cell>
          <cell r="G126">
            <v>3066595</v>
          </cell>
          <cell r="H126">
            <v>36828864</v>
          </cell>
        </row>
        <row r="127">
          <cell r="A127">
            <v>519595001</v>
          </cell>
          <cell r="B127" t="str">
            <v>IMAGEN CORPORATIVA</v>
          </cell>
          <cell r="D127">
            <v>350000</v>
          </cell>
          <cell r="E127">
            <v>0</v>
          </cell>
          <cell r="F127">
            <v>0</v>
          </cell>
          <cell r="G127">
            <v>0</v>
          </cell>
          <cell r="H127">
            <v>350000</v>
          </cell>
        </row>
        <row r="129">
          <cell r="A129">
            <v>519595008</v>
          </cell>
          <cell r="B129" t="str">
            <v>FUNG P'OFIC Y DECORAT</v>
          </cell>
          <cell r="C129" t="str">
            <v>IVOS</v>
          </cell>
          <cell r="D129">
            <v>4693250</v>
          </cell>
          <cell r="E129">
            <v>0</v>
          </cell>
          <cell r="F129">
            <v>0</v>
          </cell>
          <cell r="G129">
            <v>0</v>
          </cell>
          <cell r="H129">
            <v>4693250</v>
          </cell>
        </row>
        <row r="131">
          <cell r="A131">
            <v>519595009</v>
          </cell>
          <cell r="B131" t="str">
            <v>OTROS NEGOC-SERVICIOS</v>
          </cell>
          <cell r="D131">
            <v>28719019</v>
          </cell>
          <cell r="E131">
            <v>3132025</v>
          </cell>
          <cell r="F131">
            <v>65430</v>
          </cell>
          <cell r="G131">
            <v>3066595</v>
          </cell>
          <cell r="H131">
            <v>31785614</v>
          </cell>
        </row>
        <row r="133">
          <cell r="A133">
            <v>53</v>
          </cell>
          <cell r="B133" t="str">
            <v>NO OPERACIONALES</v>
          </cell>
          <cell r="D133">
            <v>1131381</v>
          </cell>
          <cell r="E133">
            <v>0</v>
          </cell>
          <cell r="F133">
            <v>0</v>
          </cell>
          <cell r="G133">
            <v>0</v>
          </cell>
          <cell r="H133">
            <v>1131381</v>
          </cell>
        </row>
        <row r="134">
          <cell r="A134">
            <v>5395</v>
          </cell>
          <cell r="B134" t="str">
            <v>GASTOS DIVERSOS</v>
          </cell>
          <cell r="D134">
            <v>1131381</v>
          </cell>
          <cell r="E134">
            <v>0</v>
          </cell>
          <cell r="F134">
            <v>0</v>
          </cell>
          <cell r="G134">
            <v>0</v>
          </cell>
          <cell r="H134">
            <v>1131381</v>
          </cell>
        </row>
        <row r="135">
          <cell r="A135">
            <v>539595</v>
          </cell>
          <cell r="B135" t="str">
            <v>OTROS</v>
          </cell>
          <cell r="D135">
            <v>1131381</v>
          </cell>
          <cell r="E135">
            <v>0</v>
          </cell>
          <cell r="F135">
            <v>0</v>
          </cell>
          <cell r="G135">
            <v>0</v>
          </cell>
          <cell r="H135">
            <v>1131381</v>
          </cell>
        </row>
        <row r="136">
          <cell r="A136">
            <v>539595001</v>
          </cell>
          <cell r="B136" t="str">
            <v>AJUSTES EJERC.ANTERIO</v>
          </cell>
          <cell r="C136" t="str">
            <v>RES</v>
          </cell>
          <cell r="D136">
            <v>1131381</v>
          </cell>
          <cell r="E136">
            <v>0</v>
          </cell>
          <cell r="F136">
            <v>0</v>
          </cell>
          <cell r="G136">
            <v>0</v>
          </cell>
          <cell r="H136">
            <v>1131381</v>
          </cell>
        </row>
        <row r="138">
          <cell r="A138" t="str">
            <v>_x000C_CARACOL TEL</v>
          </cell>
          <cell r="B138" t="str">
            <v>EVISION S.A.</v>
          </cell>
          <cell r="H138" t="str">
            <v>PAGINA No.    19</v>
          </cell>
        </row>
        <row r="139">
          <cell r="A139" t="str">
            <v>XCALIBUR REF</v>
          </cell>
          <cell r="B139" t="str">
            <v>. cg2233.r</v>
          </cell>
          <cell r="C139" t="str">
            <v>BAL</v>
          </cell>
          <cell r="D139" t="str">
            <v>ANCE DE COMPROBACI</v>
          </cell>
          <cell r="E139" t="str">
            <v>ON POR UBICACION AL</v>
          </cell>
          <cell r="F139">
            <v>36372</v>
          </cell>
          <cell r="G139" t="str">
            <v>C.U</v>
          </cell>
          <cell r="H139" t="str">
            <v>. 18/08 11:01 ALV</v>
          </cell>
        </row>
        <row r="141">
          <cell r="A141" t="str">
            <v>CUENTA</v>
          </cell>
          <cell r="B141" t="str">
            <v>DESCRIPCION</v>
          </cell>
          <cell r="D141" t="str">
            <v>SALDO ANTERIOR</v>
          </cell>
          <cell r="E141" t="str">
            <v>DEBITOS MES</v>
          </cell>
          <cell r="F141" t="str">
            <v>CREDITOS MES</v>
          </cell>
          <cell r="G141" t="str">
            <v>SALDO MES</v>
          </cell>
          <cell r="H141" t="str">
            <v>SALDO ACTUAL</v>
          </cell>
        </row>
        <row r="142">
          <cell r="A142" t="str">
            <v>------------</v>
          </cell>
          <cell r="B142" t="str">
            <v>--------------------</v>
          </cell>
          <cell r="C142" t="str">
            <v>----</v>
          </cell>
          <cell r="D142" t="str">
            <v>-----------------</v>
          </cell>
          <cell r="E142" t="str">
            <v>------------------</v>
          </cell>
          <cell r="F142" t="str">
            <v>------------------</v>
          </cell>
          <cell r="G142" t="str">
            <v>------------------ -</v>
          </cell>
          <cell r="H142" t="str">
            <v>-----------------</v>
          </cell>
        </row>
      </sheetData>
      <sheetData sheetId="7" refreshError="1">
        <row r="1">
          <cell r="B1" t="str">
            <v>1005 SECRETARIA GENER</v>
          </cell>
          <cell r="C1" t="str">
            <v>AL</v>
          </cell>
        </row>
        <row r="3">
          <cell r="A3">
            <v>1</v>
          </cell>
          <cell r="B3" t="str">
            <v>ACTIVO</v>
          </cell>
          <cell r="D3">
            <v>62698084.350000001</v>
          </cell>
          <cell r="E3">
            <v>66610533.090000004</v>
          </cell>
          <cell r="F3">
            <v>79392786.269999996</v>
          </cell>
          <cell r="G3" t="str">
            <v>12.782.253,18-</v>
          </cell>
          <cell r="H3">
            <v>49915831.170000002</v>
          </cell>
        </row>
        <row r="4">
          <cell r="A4">
            <v>17</v>
          </cell>
          <cell r="B4" t="str">
            <v>DIFERIDOS</v>
          </cell>
          <cell r="D4">
            <v>62698084.350000001</v>
          </cell>
          <cell r="E4">
            <v>66610533.090000004</v>
          </cell>
          <cell r="F4">
            <v>79392786.269999996</v>
          </cell>
          <cell r="G4" t="str">
            <v>12.782.253,18-</v>
          </cell>
          <cell r="H4">
            <v>49915831.170000002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9782667</v>
          </cell>
          <cell r="E5">
            <v>0</v>
          </cell>
          <cell r="F5">
            <v>1630444.5</v>
          </cell>
          <cell r="G5" t="str">
            <v>1.630.444,50-</v>
          </cell>
          <cell r="H5">
            <v>8152222.5</v>
          </cell>
        </row>
        <row r="6">
          <cell r="A6">
            <v>170545</v>
          </cell>
          <cell r="B6" t="str">
            <v>SUSCRIPCIONES</v>
          </cell>
          <cell r="D6">
            <v>9782667</v>
          </cell>
          <cell r="E6">
            <v>0</v>
          </cell>
          <cell r="F6">
            <v>1630444.5</v>
          </cell>
          <cell r="G6" t="str">
            <v>1.630.444,50-</v>
          </cell>
          <cell r="H6">
            <v>8152222.5</v>
          </cell>
        </row>
        <row r="8">
          <cell r="A8">
            <v>1710</v>
          </cell>
          <cell r="B8" t="str">
            <v>CARGOS DIFERIDOS</v>
          </cell>
          <cell r="D8">
            <v>52915417.350000001</v>
          </cell>
          <cell r="E8">
            <v>66610533.090000004</v>
          </cell>
          <cell r="F8">
            <v>77762341.769999996</v>
          </cell>
          <cell r="G8" t="str">
            <v>11.151.808,68-</v>
          </cell>
          <cell r="H8">
            <v>41763608.670000002</v>
          </cell>
        </row>
        <row r="9">
          <cell r="A9">
            <v>171012</v>
          </cell>
          <cell r="B9" t="str">
            <v>ESTUDIOS/INVEST/PROYE</v>
          </cell>
          <cell r="C9" t="str">
            <v>C.</v>
          </cell>
          <cell r="D9">
            <v>0</v>
          </cell>
          <cell r="E9">
            <v>66536666.630000003</v>
          </cell>
          <cell r="F9">
            <v>66536666.630000003</v>
          </cell>
          <cell r="G9">
            <v>0</v>
          </cell>
          <cell r="H9">
            <v>0</v>
          </cell>
        </row>
        <row r="10">
          <cell r="A10">
            <v>171012001</v>
          </cell>
          <cell r="B10" t="str">
            <v>HONORARIOS-ASESORIAS</v>
          </cell>
          <cell r="D10">
            <v>0</v>
          </cell>
          <cell r="E10">
            <v>66536666.630000003</v>
          </cell>
          <cell r="F10">
            <v>66536666.630000003</v>
          </cell>
          <cell r="G10">
            <v>0</v>
          </cell>
          <cell r="H10">
            <v>0</v>
          </cell>
        </row>
        <row r="12">
          <cell r="A12">
            <v>171020</v>
          </cell>
          <cell r="B12" t="str">
            <v>UTILES Y PAPELERIA</v>
          </cell>
          <cell r="D12">
            <v>0</v>
          </cell>
          <cell r="E12">
            <v>69206</v>
          </cell>
          <cell r="F12">
            <v>69206</v>
          </cell>
          <cell r="G12">
            <v>0</v>
          </cell>
          <cell r="H12">
            <v>0</v>
          </cell>
        </row>
        <row r="14">
          <cell r="A14">
            <v>171095</v>
          </cell>
          <cell r="B14" t="str">
            <v>OTROS</v>
          </cell>
          <cell r="D14">
            <v>51051230.43</v>
          </cell>
          <cell r="E14">
            <v>0</v>
          </cell>
          <cell r="F14">
            <v>9292282.2200000007</v>
          </cell>
          <cell r="G14" t="str">
            <v>9.292.282,22-</v>
          </cell>
          <cell r="H14">
            <v>41758948.210000001</v>
          </cell>
        </row>
        <row r="15">
          <cell r="A15">
            <v>171095067</v>
          </cell>
          <cell r="B15" t="str">
            <v>GASTOS LEGALES</v>
          </cell>
          <cell r="D15">
            <v>51051230.43</v>
          </cell>
          <cell r="E15">
            <v>0</v>
          </cell>
          <cell r="F15">
            <v>9292282.2200000007</v>
          </cell>
          <cell r="G15" t="str">
            <v>9.292.282,22-</v>
          </cell>
          <cell r="H15">
            <v>41758948.210000001</v>
          </cell>
        </row>
        <row r="17">
          <cell r="A17">
            <v>171099</v>
          </cell>
          <cell r="B17" t="str">
            <v>AJUSTES POR INFLACION</v>
          </cell>
          <cell r="D17">
            <v>1864186.92</v>
          </cell>
          <cell r="E17">
            <v>4660.46</v>
          </cell>
          <cell r="F17">
            <v>1864186.92</v>
          </cell>
          <cell r="G17" t="str">
            <v>1.859.526,46-</v>
          </cell>
          <cell r="H17">
            <v>4660.46</v>
          </cell>
        </row>
        <row r="19">
          <cell r="A19" t="str">
            <v>_x000C_CARACOL TEL</v>
          </cell>
          <cell r="B19" t="str">
            <v>EVISION S.A.</v>
          </cell>
          <cell r="H19" t="str">
            <v>PAGINA No.    20</v>
          </cell>
        </row>
        <row r="20">
          <cell r="A20" t="str">
            <v>XCALIBUR REF</v>
          </cell>
          <cell r="B20" t="str">
            <v>. cg2233.r</v>
          </cell>
          <cell r="C20" t="str">
            <v>BAL</v>
          </cell>
          <cell r="D20" t="str">
            <v>ANCE DE COMPROBACI</v>
          </cell>
          <cell r="E20" t="str">
            <v>ON POR UBICACION AL</v>
          </cell>
          <cell r="F20">
            <v>36372</v>
          </cell>
          <cell r="G20" t="str">
            <v>C.U</v>
          </cell>
          <cell r="H20" t="str">
            <v>. 18/08 11:01 ALV</v>
          </cell>
        </row>
        <row r="22">
          <cell r="A22" t="str">
            <v>CUENTA</v>
          </cell>
          <cell r="B22" t="str">
            <v>DESCRIPCION</v>
          </cell>
          <cell r="D22" t="str">
            <v>SALDO ANTERIOR</v>
          </cell>
          <cell r="E22" t="str">
            <v>DEBITOS MES</v>
          </cell>
          <cell r="F22" t="str">
            <v>CREDITOS MES</v>
          </cell>
          <cell r="G22" t="str">
            <v>SALDO MES</v>
          </cell>
          <cell r="H22" t="str">
            <v>SALDO ACTUAL</v>
          </cell>
        </row>
        <row r="23">
          <cell r="A23" t="str">
            <v>------------</v>
          </cell>
          <cell r="B23" t="str">
            <v>--------------------</v>
          </cell>
          <cell r="C23" t="str">
            <v>----</v>
          </cell>
          <cell r="D23" t="str">
            <v>-----------------</v>
          </cell>
          <cell r="E23" t="str">
            <v>------------------</v>
          </cell>
          <cell r="F23" t="str">
            <v>------------------</v>
          </cell>
          <cell r="G23" t="str">
            <v>------------------ -</v>
          </cell>
          <cell r="H23" t="str">
            <v>-----------------</v>
          </cell>
        </row>
        <row r="24">
          <cell r="A24">
            <v>2</v>
          </cell>
          <cell r="B24" t="str">
            <v>PASIVO</v>
          </cell>
          <cell r="D24">
            <v>79652</v>
          </cell>
          <cell r="E24">
            <v>0</v>
          </cell>
          <cell r="F24">
            <v>0</v>
          </cell>
          <cell r="G24">
            <v>0</v>
          </cell>
          <cell r="H24" t="str">
            <v>79.652,00-</v>
          </cell>
        </row>
        <row r="25">
          <cell r="A25">
            <v>23</v>
          </cell>
          <cell r="B25" t="str">
            <v>CUENTAS POR PAGAR</v>
          </cell>
          <cell r="D25">
            <v>79652</v>
          </cell>
          <cell r="E25">
            <v>0</v>
          </cell>
          <cell r="F25">
            <v>0</v>
          </cell>
          <cell r="G25">
            <v>0</v>
          </cell>
          <cell r="H25" t="str">
            <v>79.652,00-</v>
          </cell>
        </row>
        <row r="26">
          <cell r="A26">
            <v>2365</v>
          </cell>
          <cell r="B26" t="str">
            <v>RETENCION EN LA FUENT</v>
          </cell>
          <cell r="C26" t="str">
            <v>E</v>
          </cell>
          <cell r="D26">
            <v>72700</v>
          </cell>
          <cell r="E26">
            <v>0</v>
          </cell>
          <cell r="F26">
            <v>0</v>
          </cell>
          <cell r="G26">
            <v>0</v>
          </cell>
          <cell r="H26" t="str">
            <v>72.700,00-</v>
          </cell>
        </row>
        <row r="27">
          <cell r="A27">
            <v>236515</v>
          </cell>
          <cell r="B27" t="str">
            <v>HONORARIOS</v>
          </cell>
          <cell r="D27">
            <v>61300</v>
          </cell>
          <cell r="E27">
            <v>0</v>
          </cell>
          <cell r="F27">
            <v>0</v>
          </cell>
          <cell r="G27">
            <v>0</v>
          </cell>
          <cell r="H27" t="str">
            <v>61.300,00-</v>
          </cell>
        </row>
        <row r="28">
          <cell r="A28">
            <v>236515003</v>
          </cell>
          <cell r="B28" t="str">
            <v>BTA-OTR.PAG HONOR.10%</v>
          </cell>
          <cell r="D28">
            <v>61300</v>
          </cell>
          <cell r="E28">
            <v>0</v>
          </cell>
          <cell r="F28">
            <v>0</v>
          </cell>
          <cell r="G28">
            <v>0</v>
          </cell>
          <cell r="H28" t="str">
            <v>61.300,00-</v>
          </cell>
        </row>
        <row r="30">
          <cell r="A30">
            <v>236540</v>
          </cell>
          <cell r="B30" t="str">
            <v>COMPRAS Y OTR ING TRI</v>
          </cell>
          <cell r="C30" t="str">
            <v>BUT.</v>
          </cell>
          <cell r="D30">
            <v>11400</v>
          </cell>
          <cell r="E30">
            <v>0</v>
          </cell>
          <cell r="F30">
            <v>0</v>
          </cell>
          <cell r="G30">
            <v>0</v>
          </cell>
          <cell r="H30" t="str">
            <v>11.400,00-</v>
          </cell>
        </row>
        <row r="31">
          <cell r="A31">
            <v>236540003</v>
          </cell>
          <cell r="B31" t="str">
            <v>BTA-COMPRAS OTR PAG 3</v>
          </cell>
          <cell r="C31" t="str">
            <v>%</v>
          </cell>
          <cell r="D31">
            <v>11400</v>
          </cell>
          <cell r="E31">
            <v>0</v>
          </cell>
          <cell r="F31">
            <v>0</v>
          </cell>
          <cell r="G31">
            <v>0</v>
          </cell>
          <cell r="H31" t="str">
            <v>11.400,00-</v>
          </cell>
        </row>
        <row r="33">
          <cell r="A33">
            <v>2368</v>
          </cell>
          <cell r="B33" t="str">
            <v>IMPTO IND Y CIO-RETEN</v>
          </cell>
          <cell r="C33" t="str">
            <v>IDO</v>
          </cell>
          <cell r="D33">
            <v>6952</v>
          </cell>
          <cell r="E33">
            <v>0</v>
          </cell>
          <cell r="F33">
            <v>0</v>
          </cell>
          <cell r="G33">
            <v>0</v>
          </cell>
          <cell r="H33" t="str">
            <v>6.952,00-</v>
          </cell>
        </row>
        <row r="34">
          <cell r="A34">
            <v>236803</v>
          </cell>
          <cell r="B34" t="str">
            <v>ACTIVIDAD SERVICIOS</v>
          </cell>
          <cell r="D34">
            <v>6952</v>
          </cell>
          <cell r="E34">
            <v>0</v>
          </cell>
          <cell r="F34">
            <v>0</v>
          </cell>
          <cell r="G34">
            <v>0</v>
          </cell>
          <cell r="H34" t="str">
            <v>6.952,00-</v>
          </cell>
        </row>
        <row r="35">
          <cell r="A35">
            <v>236803004</v>
          </cell>
          <cell r="B35" t="str">
            <v>TARIFA .007</v>
          </cell>
          <cell r="D35">
            <v>6952</v>
          </cell>
          <cell r="E35">
            <v>0</v>
          </cell>
          <cell r="F35">
            <v>0</v>
          </cell>
          <cell r="G35">
            <v>0</v>
          </cell>
          <cell r="H35" t="str">
            <v>6.952,00-</v>
          </cell>
        </row>
        <row r="37">
          <cell r="A37" t="str">
            <v>_x000C_CARACOL TEL</v>
          </cell>
          <cell r="B37" t="str">
            <v>EVISION S.A.</v>
          </cell>
          <cell r="H37" t="str">
            <v>PAGINA No.    21</v>
          </cell>
        </row>
        <row r="38">
          <cell r="A38" t="str">
            <v>XCALIBUR REF</v>
          </cell>
          <cell r="B38" t="str">
            <v>. cg2233.r</v>
          </cell>
          <cell r="C38" t="str">
            <v>BAL</v>
          </cell>
          <cell r="D38" t="str">
            <v>ANCE DE COMPROBACI</v>
          </cell>
          <cell r="E38" t="str">
            <v>ON POR UBICACION AL</v>
          </cell>
          <cell r="F38">
            <v>36372</v>
          </cell>
          <cell r="G38" t="str">
            <v>C.U</v>
          </cell>
          <cell r="H38" t="str">
            <v>. 18/08 11:01 ALV</v>
          </cell>
        </row>
        <row r="40">
          <cell r="A40" t="str">
            <v>CUENTA</v>
          </cell>
          <cell r="B40" t="str">
            <v>DESCRIPCION</v>
          </cell>
          <cell r="D40" t="str">
            <v>SALDO ANTERIOR</v>
          </cell>
          <cell r="E40" t="str">
            <v>DEBITOS MES</v>
          </cell>
          <cell r="F40" t="str">
            <v>CREDITOS MES</v>
          </cell>
          <cell r="G40" t="str">
            <v>SALDO MES</v>
          </cell>
          <cell r="H40" t="str">
            <v>SALDO ACTUAL</v>
          </cell>
        </row>
        <row r="41">
          <cell r="A41" t="str">
            <v>------------</v>
          </cell>
          <cell r="B41" t="str">
            <v>--------------------</v>
          </cell>
          <cell r="C41" t="str">
            <v>----</v>
          </cell>
          <cell r="D41" t="str">
            <v>-----------------</v>
          </cell>
          <cell r="E41" t="str">
            <v>------------------</v>
          </cell>
          <cell r="F41" t="str">
            <v>------------------</v>
          </cell>
          <cell r="G41" t="str">
            <v>------------------ -</v>
          </cell>
          <cell r="H41" t="str">
            <v>-----------------</v>
          </cell>
        </row>
        <row r="42">
          <cell r="A42">
            <v>4</v>
          </cell>
          <cell r="B42" t="str">
            <v>INGRESOS</v>
          </cell>
          <cell r="D42">
            <v>2225089.92</v>
          </cell>
          <cell r="E42">
            <v>-1864186.92</v>
          </cell>
          <cell r="F42">
            <v>18740.46</v>
          </cell>
          <cell r="G42">
            <v>1845446.46</v>
          </cell>
          <cell r="H42" t="str">
            <v>379.643,46-</v>
          </cell>
        </row>
        <row r="43">
          <cell r="A43">
            <v>42</v>
          </cell>
          <cell r="B43" t="str">
            <v>NO OPERACIONALES</v>
          </cell>
          <cell r="D43">
            <v>360903</v>
          </cell>
          <cell r="E43">
            <v>0</v>
          </cell>
          <cell r="F43">
            <v>14080</v>
          </cell>
          <cell r="G43" t="str">
            <v>14.080,00-</v>
          </cell>
          <cell r="H43" t="str">
            <v>374.983,00-</v>
          </cell>
        </row>
        <row r="44">
          <cell r="A44">
            <v>4250</v>
          </cell>
          <cell r="B44" t="str">
            <v>RECUPERACIONES</v>
          </cell>
          <cell r="D44">
            <v>360903</v>
          </cell>
          <cell r="E44">
            <v>0</v>
          </cell>
          <cell r="F44">
            <v>14080</v>
          </cell>
          <cell r="G44" t="str">
            <v>14.080,00-</v>
          </cell>
          <cell r="H44" t="str">
            <v>374.983,00-</v>
          </cell>
        </row>
        <row r="45">
          <cell r="A45">
            <v>425035</v>
          </cell>
          <cell r="B45" t="str">
            <v>DE PROVISIONES</v>
          </cell>
          <cell r="D45">
            <v>110070</v>
          </cell>
          <cell r="E45">
            <v>0</v>
          </cell>
          <cell r="F45">
            <v>0</v>
          </cell>
          <cell r="G45">
            <v>0</v>
          </cell>
          <cell r="H45" t="str">
            <v>110.070,00-</v>
          </cell>
        </row>
        <row r="47">
          <cell r="A47">
            <v>425050</v>
          </cell>
          <cell r="B47" t="str">
            <v>REINT.OTROS COSTOS/GT</v>
          </cell>
          <cell r="C47" t="str">
            <v>OS</v>
          </cell>
          <cell r="D47">
            <v>250833</v>
          </cell>
          <cell r="E47">
            <v>0</v>
          </cell>
          <cell r="F47">
            <v>14080</v>
          </cell>
          <cell r="G47" t="str">
            <v>14.080,00-</v>
          </cell>
          <cell r="H47" t="str">
            <v>264.913,00-</v>
          </cell>
        </row>
        <row r="49">
          <cell r="A49">
            <v>47</v>
          </cell>
          <cell r="B49" t="str">
            <v>AJUSTE POR INFLACION</v>
          </cell>
          <cell r="D49">
            <v>1864186.92</v>
          </cell>
          <cell r="E49">
            <v>-1864186.92</v>
          </cell>
          <cell r="F49">
            <v>4660.46</v>
          </cell>
          <cell r="G49">
            <v>1859526.46</v>
          </cell>
          <cell r="H49" t="str">
            <v>4.660,46-</v>
          </cell>
        </row>
        <row r="50">
          <cell r="A50">
            <v>4705</v>
          </cell>
          <cell r="B50" t="str">
            <v>CORRECCION MONETARIA</v>
          </cell>
          <cell r="D50">
            <v>1864186.92</v>
          </cell>
          <cell r="E50">
            <v>-1864186.92</v>
          </cell>
          <cell r="F50">
            <v>4660.46</v>
          </cell>
          <cell r="G50">
            <v>1859526.46</v>
          </cell>
          <cell r="H50" t="str">
            <v>4.660,46-</v>
          </cell>
        </row>
        <row r="51">
          <cell r="A51">
            <v>470525</v>
          </cell>
          <cell r="B51" t="str">
            <v>DIFERIDOS (CR)</v>
          </cell>
          <cell r="D51">
            <v>1864186.92</v>
          </cell>
          <cell r="E51">
            <v>-1864186.92</v>
          </cell>
          <cell r="F51">
            <v>4660.46</v>
          </cell>
          <cell r="G51">
            <v>1859526.46</v>
          </cell>
          <cell r="H51" t="str">
            <v>4.660,46-</v>
          </cell>
        </row>
        <row r="53">
          <cell r="A53" t="str">
            <v>_x000C_CARACOL TEL</v>
          </cell>
          <cell r="B53" t="str">
            <v>EVISION S.A.</v>
          </cell>
          <cell r="H53" t="str">
            <v>PAGINA No.    22</v>
          </cell>
        </row>
        <row r="54">
          <cell r="A54" t="str">
            <v>XCALIBUR REF</v>
          </cell>
          <cell r="B54" t="str">
            <v>. cg2233.r</v>
          </cell>
          <cell r="C54" t="str">
            <v>BAL</v>
          </cell>
          <cell r="D54" t="str">
            <v>ANCE DE COMPROBACI</v>
          </cell>
          <cell r="E54" t="str">
            <v>ON POR UBICACION AL</v>
          </cell>
          <cell r="F54">
            <v>36372</v>
          </cell>
          <cell r="G54" t="str">
            <v>C.U</v>
          </cell>
          <cell r="H54" t="str">
            <v>. 18/08 11:01 ALV</v>
          </cell>
        </row>
        <row r="56">
          <cell r="A56" t="str">
            <v>CUENTA</v>
          </cell>
          <cell r="B56" t="str">
            <v>DESCRIPCION</v>
          </cell>
          <cell r="D56" t="str">
            <v>SALDO ANTERIOR</v>
          </cell>
          <cell r="E56" t="str">
            <v>DEBITOS MES</v>
          </cell>
          <cell r="F56" t="str">
            <v>CREDITOS MES</v>
          </cell>
          <cell r="G56" t="str">
            <v>SALDO MES</v>
          </cell>
          <cell r="H56" t="str">
            <v>SALDO ACTUAL</v>
          </cell>
        </row>
        <row r="57">
          <cell r="A57" t="str">
            <v>------------</v>
          </cell>
          <cell r="B57" t="str">
            <v>--------------------</v>
          </cell>
          <cell r="C57" t="str">
            <v>----</v>
          </cell>
          <cell r="D57" t="str">
            <v>-----------------</v>
          </cell>
          <cell r="E57" t="str">
            <v>------------------</v>
          </cell>
          <cell r="F57" t="str">
            <v>------------------</v>
          </cell>
          <cell r="G57" t="str">
            <v>------------------ -</v>
          </cell>
          <cell r="H57" t="str">
            <v>-----------------</v>
          </cell>
        </row>
        <row r="58">
          <cell r="A58">
            <v>5</v>
          </cell>
          <cell r="B58" t="str">
            <v>GASTOS</v>
          </cell>
          <cell r="D58">
            <v>293398134.12</v>
          </cell>
          <cell r="E58">
            <v>46920541.719999999</v>
          </cell>
          <cell r="F58">
            <v>527298</v>
          </cell>
          <cell r="G58">
            <v>46393243.719999999</v>
          </cell>
          <cell r="H58">
            <v>339791377.83999997</v>
          </cell>
        </row>
        <row r="59">
          <cell r="A59">
            <v>51</v>
          </cell>
          <cell r="B59" t="str">
            <v>OPERACIONALES DE ADMO</v>
          </cell>
          <cell r="C59" t="str">
            <v>N</v>
          </cell>
          <cell r="D59">
            <v>291788051.72000003</v>
          </cell>
          <cell r="E59">
            <v>46920541.719999999</v>
          </cell>
          <cell r="F59">
            <v>527298</v>
          </cell>
          <cell r="G59">
            <v>46393243.719999999</v>
          </cell>
          <cell r="H59">
            <v>338181295.44</v>
          </cell>
        </row>
        <row r="60">
          <cell r="A60">
            <v>5105</v>
          </cell>
          <cell r="B60" t="str">
            <v>GASTOS DE PERSONAL</v>
          </cell>
          <cell r="D60">
            <v>173099546.34999999</v>
          </cell>
          <cell r="E60">
            <v>30200478</v>
          </cell>
          <cell r="F60">
            <v>0</v>
          </cell>
          <cell r="G60">
            <v>30200478</v>
          </cell>
          <cell r="H60">
            <v>203300024.34999999</v>
          </cell>
        </row>
        <row r="61">
          <cell r="A61">
            <v>510503</v>
          </cell>
          <cell r="B61" t="str">
            <v>SALARIO INTEGRAL</v>
          </cell>
          <cell r="D61">
            <v>132006299</v>
          </cell>
          <cell r="E61">
            <v>23456580</v>
          </cell>
          <cell r="F61">
            <v>0</v>
          </cell>
          <cell r="G61">
            <v>23456580</v>
          </cell>
          <cell r="H61">
            <v>155462879</v>
          </cell>
        </row>
        <row r="63">
          <cell r="A63">
            <v>510506</v>
          </cell>
          <cell r="B63" t="str">
            <v>SUELDOS</v>
          </cell>
          <cell r="D63">
            <v>5699400</v>
          </cell>
          <cell r="E63">
            <v>949900</v>
          </cell>
          <cell r="F63">
            <v>0</v>
          </cell>
          <cell r="G63">
            <v>949900</v>
          </cell>
          <cell r="H63">
            <v>6649300</v>
          </cell>
        </row>
        <row r="65">
          <cell r="A65">
            <v>510530</v>
          </cell>
          <cell r="B65" t="str">
            <v>CESANTIAS</v>
          </cell>
          <cell r="D65">
            <v>611092</v>
          </cell>
          <cell r="E65">
            <v>104112</v>
          </cell>
          <cell r="F65">
            <v>0</v>
          </cell>
          <cell r="G65">
            <v>104112</v>
          </cell>
          <cell r="H65">
            <v>715204</v>
          </cell>
        </row>
        <row r="67">
          <cell r="A67">
            <v>510533</v>
          </cell>
          <cell r="B67" t="str">
            <v>INTERESES/CESANTIAS</v>
          </cell>
          <cell r="D67">
            <v>68316</v>
          </cell>
          <cell r="E67">
            <v>11639</v>
          </cell>
          <cell r="F67">
            <v>0</v>
          </cell>
          <cell r="G67">
            <v>11639</v>
          </cell>
          <cell r="H67">
            <v>79955</v>
          </cell>
        </row>
        <row r="69">
          <cell r="A69">
            <v>510536</v>
          </cell>
          <cell r="B69" t="str">
            <v>PRIMA DE SERVICIOS</v>
          </cell>
          <cell r="D69">
            <v>585992</v>
          </cell>
          <cell r="E69">
            <v>104112</v>
          </cell>
          <cell r="F69">
            <v>0</v>
          </cell>
          <cell r="G69">
            <v>104112</v>
          </cell>
          <cell r="H69">
            <v>690104</v>
          </cell>
        </row>
        <row r="71">
          <cell r="A71">
            <v>510539</v>
          </cell>
          <cell r="B71" t="str">
            <v>VACACIONES</v>
          </cell>
          <cell r="D71">
            <v>6661908</v>
          </cell>
          <cell r="E71">
            <v>1131824</v>
          </cell>
          <cell r="F71">
            <v>0</v>
          </cell>
          <cell r="G71">
            <v>1131824</v>
          </cell>
          <cell r="H71">
            <v>7793732</v>
          </cell>
        </row>
        <row r="73">
          <cell r="A73">
            <v>510542</v>
          </cell>
          <cell r="B73" t="str">
            <v>PRIMAS EXTRALEGALES</v>
          </cell>
          <cell r="D73">
            <v>1594257.35</v>
          </cell>
          <cell r="E73">
            <v>139765</v>
          </cell>
          <cell r="F73">
            <v>0</v>
          </cell>
          <cell r="G73">
            <v>139765</v>
          </cell>
          <cell r="H73">
            <v>1734022.35</v>
          </cell>
        </row>
        <row r="74">
          <cell r="A74">
            <v>510542001</v>
          </cell>
          <cell r="B74" t="str">
            <v>PRIMA EXT SEMESTRAL</v>
          </cell>
          <cell r="D74">
            <v>540915</v>
          </cell>
          <cell r="E74">
            <v>95169</v>
          </cell>
          <cell r="F74">
            <v>0</v>
          </cell>
          <cell r="G74">
            <v>95169</v>
          </cell>
          <cell r="H74">
            <v>636084</v>
          </cell>
        </row>
        <row r="76">
          <cell r="A76">
            <v>510542002</v>
          </cell>
          <cell r="B76" t="str">
            <v>PRIMA EXT DE VACACION</v>
          </cell>
          <cell r="C76" t="str">
            <v>ES</v>
          </cell>
          <cell r="D76">
            <v>261759</v>
          </cell>
          <cell r="E76">
            <v>44596</v>
          </cell>
          <cell r="F76">
            <v>0</v>
          </cell>
          <cell r="G76">
            <v>44596</v>
          </cell>
          <cell r="H76">
            <v>306355</v>
          </cell>
        </row>
        <row r="78">
          <cell r="A78">
            <v>510542003</v>
          </cell>
          <cell r="B78" t="str">
            <v>PRIMA DE ANTIGUEDAD</v>
          </cell>
          <cell r="D78">
            <v>791583.35</v>
          </cell>
          <cell r="E78">
            <v>0</v>
          </cell>
          <cell r="F78">
            <v>0</v>
          </cell>
          <cell r="G78">
            <v>0</v>
          </cell>
          <cell r="H78">
            <v>791583.35</v>
          </cell>
        </row>
        <row r="80">
          <cell r="A80">
            <v>510563</v>
          </cell>
          <cell r="B80" t="str">
            <v>CAPACITACION AL PERSO</v>
          </cell>
          <cell r="C80" t="str">
            <v>NAL</v>
          </cell>
          <cell r="D80">
            <v>101250</v>
          </cell>
          <cell r="E80">
            <v>0</v>
          </cell>
          <cell r="F80">
            <v>0</v>
          </cell>
          <cell r="G80">
            <v>0</v>
          </cell>
          <cell r="H80">
            <v>101250</v>
          </cell>
        </row>
        <row r="82">
          <cell r="A82">
            <v>510568</v>
          </cell>
          <cell r="B82" t="str">
            <v>APORTES ADM RIESG PRO</v>
          </cell>
          <cell r="C82" t="str">
            <v>FES.</v>
          </cell>
          <cell r="D82">
            <v>855617</v>
          </cell>
          <cell r="E82">
            <v>149191</v>
          </cell>
          <cell r="F82">
            <v>0</v>
          </cell>
          <cell r="G82">
            <v>149191</v>
          </cell>
          <cell r="H82">
            <v>1004808</v>
          </cell>
        </row>
        <row r="84">
          <cell r="A84">
            <v>510569</v>
          </cell>
          <cell r="B84" t="str">
            <v>APORTES A   E. P. S</v>
          </cell>
          <cell r="D84">
            <v>6957315</v>
          </cell>
          <cell r="E84">
            <v>1143217</v>
          </cell>
          <cell r="F84">
            <v>0</v>
          </cell>
          <cell r="G84">
            <v>1143217</v>
          </cell>
          <cell r="H84">
            <v>8100532</v>
          </cell>
        </row>
        <row r="85">
          <cell r="A85">
            <v>510569001</v>
          </cell>
          <cell r="B85" t="str">
            <v>E.P.S.</v>
          </cell>
          <cell r="D85">
            <v>6957315</v>
          </cell>
          <cell r="E85">
            <v>1143217</v>
          </cell>
          <cell r="F85">
            <v>0</v>
          </cell>
          <cell r="G85">
            <v>1143217</v>
          </cell>
          <cell r="H85">
            <v>8100532</v>
          </cell>
        </row>
        <row r="87">
          <cell r="A87">
            <v>510570</v>
          </cell>
          <cell r="B87" t="str">
            <v>APORT A'FDOS D'PENS Y</v>
          </cell>
          <cell r="C87" t="str">
            <v>CES</v>
          </cell>
          <cell r="D87">
            <v>8805363</v>
          </cell>
          <cell r="E87">
            <v>1446883</v>
          </cell>
          <cell r="F87">
            <v>0</v>
          </cell>
          <cell r="G87">
            <v>1446883</v>
          </cell>
          <cell r="H87">
            <v>10252246</v>
          </cell>
        </row>
        <row r="89">
          <cell r="A89">
            <v>510572</v>
          </cell>
          <cell r="B89" t="str">
            <v>APORTES CAJA COMPENSA</v>
          </cell>
          <cell r="C89" t="str">
            <v>CION</v>
          </cell>
          <cell r="D89">
            <v>4067883</v>
          </cell>
          <cell r="E89">
            <v>694780</v>
          </cell>
          <cell r="F89">
            <v>0</v>
          </cell>
          <cell r="G89">
            <v>694780</v>
          </cell>
          <cell r="H89">
            <v>4762663</v>
          </cell>
        </row>
        <row r="91">
          <cell r="A91">
            <v>510575</v>
          </cell>
          <cell r="B91" t="str">
            <v>APORTES I.C.B.F</v>
          </cell>
          <cell r="D91">
            <v>3050913</v>
          </cell>
          <cell r="E91">
            <v>521085</v>
          </cell>
          <cell r="F91">
            <v>0</v>
          </cell>
          <cell r="G91">
            <v>521085</v>
          </cell>
          <cell r="H91">
            <v>3571998</v>
          </cell>
        </row>
        <row r="93">
          <cell r="A93">
            <v>510578</v>
          </cell>
          <cell r="B93" t="str">
            <v>SENA</v>
          </cell>
          <cell r="D93">
            <v>2033941</v>
          </cell>
          <cell r="E93">
            <v>347390</v>
          </cell>
          <cell r="F93">
            <v>0</v>
          </cell>
          <cell r="G93">
            <v>347390</v>
          </cell>
          <cell r="H93">
            <v>2381331</v>
          </cell>
        </row>
        <row r="95">
          <cell r="A95">
            <v>5110</v>
          </cell>
          <cell r="B95" t="str">
            <v>HONORARIOS</v>
          </cell>
          <cell r="D95">
            <v>78513097.299999997</v>
          </cell>
          <cell r="E95">
            <v>12463383.220000001</v>
          </cell>
          <cell r="F95">
            <v>0</v>
          </cell>
          <cell r="G95">
            <v>12463383.220000001</v>
          </cell>
          <cell r="H95">
            <v>90976480.519999996</v>
          </cell>
        </row>
        <row r="96">
          <cell r="A96">
            <v>511005</v>
          </cell>
          <cell r="B96" t="str">
            <v>JUNTA DIRECTIVA</v>
          </cell>
          <cell r="D96">
            <v>1149375</v>
          </cell>
          <cell r="E96">
            <v>459750</v>
          </cell>
          <cell r="F96">
            <v>0</v>
          </cell>
          <cell r="G96">
            <v>459750</v>
          </cell>
          <cell r="H96">
            <v>1609125</v>
          </cell>
        </row>
        <row r="98">
          <cell r="A98">
            <v>511025</v>
          </cell>
          <cell r="B98" t="str">
            <v>ASESORIAS JURIDICAS</v>
          </cell>
          <cell r="D98">
            <v>77363722.299999997</v>
          </cell>
          <cell r="E98">
            <v>12003633.220000001</v>
          </cell>
          <cell r="F98">
            <v>0</v>
          </cell>
          <cell r="G98">
            <v>12003633.220000001</v>
          </cell>
          <cell r="H98">
            <v>89367355.519999996</v>
          </cell>
        </row>
        <row r="100">
          <cell r="A100">
            <v>5115</v>
          </cell>
          <cell r="B100" t="str">
            <v>IMPUESTOS</v>
          </cell>
          <cell r="D100">
            <v>12475350</v>
          </cell>
          <cell r="E100">
            <v>0</v>
          </cell>
          <cell r="F100">
            <v>0</v>
          </cell>
          <cell r="G100">
            <v>0</v>
          </cell>
          <cell r="H100">
            <v>12475350</v>
          </cell>
        </row>
        <row r="101">
          <cell r="A101">
            <v>511595</v>
          </cell>
          <cell r="B101" t="str">
            <v>OTROS</v>
          </cell>
          <cell r="D101">
            <v>12475350</v>
          </cell>
          <cell r="E101">
            <v>0</v>
          </cell>
          <cell r="F101">
            <v>0</v>
          </cell>
          <cell r="G101">
            <v>0</v>
          </cell>
          <cell r="H101">
            <v>12475350</v>
          </cell>
        </row>
        <row r="102">
          <cell r="A102">
            <v>511595003</v>
          </cell>
          <cell r="B102" t="str">
            <v>IMPTO DE REGISTRO</v>
          </cell>
          <cell r="D102">
            <v>12475350</v>
          </cell>
          <cell r="E102">
            <v>0</v>
          </cell>
          <cell r="F102">
            <v>0</v>
          </cell>
          <cell r="G102">
            <v>0</v>
          </cell>
          <cell r="H102">
            <v>12475350</v>
          </cell>
        </row>
        <row r="104">
          <cell r="A104">
            <v>5125</v>
          </cell>
          <cell r="B104" t="str">
            <v>CONTRIBUC Y AFILIACIO</v>
          </cell>
          <cell r="C104" t="str">
            <v>NES</v>
          </cell>
          <cell r="D104">
            <v>5180083</v>
          </cell>
          <cell r="E104">
            <v>1630444.5</v>
          </cell>
          <cell r="F104">
            <v>0</v>
          </cell>
          <cell r="G104">
            <v>1630444.5</v>
          </cell>
          <cell r="H104">
            <v>6810527.5</v>
          </cell>
        </row>
        <row r="105">
          <cell r="A105">
            <v>512510</v>
          </cell>
          <cell r="B105" t="str">
            <v>AFILIAC Y SOSTENIMIEN</v>
          </cell>
          <cell r="C105" t="str">
            <v>TO</v>
          </cell>
          <cell r="D105">
            <v>5180083</v>
          </cell>
          <cell r="E105">
            <v>1630444.5</v>
          </cell>
          <cell r="F105">
            <v>0</v>
          </cell>
          <cell r="G105">
            <v>1630444.5</v>
          </cell>
          <cell r="H105">
            <v>6810527.5</v>
          </cell>
        </row>
        <row r="107">
          <cell r="A107">
            <v>5135</v>
          </cell>
          <cell r="B107" t="str">
            <v>SERVICIOS</v>
          </cell>
          <cell r="D107">
            <v>2470261.12</v>
          </cell>
          <cell r="E107">
            <v>1044936</v>
          </cell>
          <cell r="F107">
            <v>527298</v>
          </cell>
          <cell r="G107">
            <v>517638</v>
          </cell>
          <cell r="H107">
            <v>2987899.12</v>
          </cell>
        </row>
        <row r="108">
          <cell r="A108">
            <v>513510</v>
          </cell>
          <cell r="B108" t="str">
            <v>TEMPORALES</v>
          </cell>
          <cell r="D108">
            <v>1792813</v>
          </cell>
          <cell r="E108">
            <v>1044936</v>
          </cell>
          <cell r="F108">
            <v>527298</v>
          </cell>
          <cell r="G108">
            <v>517638</v>
          </cell>
          <cell r="H108">
            <v>2310451</v>
          </cell>
        </row>
        <row r="110">
          <cell r="A110">
            <v>513535</v>
          </cell>
          <cell r="B110" t="str">
            <v>TELEFONO</v>
          </cell>
          <cell r="D110">
            <v>147580.1</v>
          </cell>
          <cell r="E110">
            <v>0</v>
          </cell>
          <cell r="F110">
            <v>0</v>
          </cell>
          <cell r="G110">
            <v>0</v>
          </cell>
          <cell r="H110">
            <v>147580.1</v>
          </cell>
        </row>
        <row r="111">
          <cell r="A111" t="str">
            <v>_x000C_CARACOL TEL</v>
          </cell>
          <cell r="B111" t="str">
            <v>EVISION S.A.</v>
          </cell>
          <cell r="H111" t="str">
            <v>PAGINA No.    23</v>
          </cell>
        </row>
        <row r="112">
          <cell r="A112" t="str">
            <v>XCALIBUR REF</v>
          </cell>
          <cell r="B112" t="str">
            <v>. cg2233.r</v>
          </cell>
          <cell r="C112" t="str">
            <v>BAL</v>
          </cell>
          <cell r="D112" t="str">
            <v>ANCE DE COMPROBACI</v>
          </cell>
          <cell r="E112" t="str">
            <v>ON POR UBICACION AL</v>
          </cell>
          <cell r="F112">
            <v>36372</v>
          </cell>
          <cell r="G112" t="str">
            <v>C.U</v>
          </cell>
          <cell r="H112" t="str">
            <v>. 18/08 11:01 ALV</v>
          </cell>
        </row>
        <row r="114">
          <cell r="A114" t="str">
            <v>CUENTA</v>
          </cell>
          <cell r="B114" t="str">
            <v>DESCRIPCION</v>
          </cell>
          <cell r="D114" t="str">
            <v>SALDO ANTERIOR</v>
          </cell>
          <cell r="E114" t="str">
            <v>DEBITOS MES</v>
          </cell>
          <cell r="F114" t="str">
            <v>CREDITOS MES</v>
          </cell>
          <cell r="G114" t="str">
            <v>SALDO MES</v>
          </cell>
          <cell r="H114" t="str">
            <v>SALDO ACTUAL</v>
          </cell>
        </row>
        <row r="115">
          <cell r="A115" t="str">
            <v>------------</v>
          </cell>
          <cell r="B115" t="str">
            <v>--------------------</v>
          </cell>
          <cell r="C115" t="str">
            <v>----</v>
          </cell>
          <cell r="D115" t="str">
            <v>-----------------</v>
          </cell>
          <cell r="E115" t="str">
            <v>------------------</v>
          </cell>
          <cell r="F115" t="str">
            <v>------------------</v>
          </cell>
          <cell r="G115" t="str">
            <v>------------------ -</v>
          </cell>
          <cell r="H115" t="str">
            <v>-----------------</v>
          </cell>
        </row>
        <row r="117">
          <cell r="A117">
            <v>513540</v>
          </cell>
          <cell r="B117" t="str">
            <v>CORREO,PORTES Y TELEG</v>
          </cell>
          <cell r="C117" t="str">
            <v>RAMA</v>
          </cell>
          <cell r="D117">
            <v>348915.02</v>
          </cell>
          <cell r="E117">
            <v>0</v>
          </cell>
          <cell r="F117">
            <v>0</v>
          </cell>
          <cell r="G117">
            <v>0</v>
          </cell>
          <cell r="H117">
            <v>348915.02</v>
          </cell>
        </row>
        <row r="119">
          <cell r="A119">
            <v>513550</v>
          </cell>
          <cell r="B119" t="str">
            <v>TRASPORTES Y ACARREOS</v>
          </cell>
          <cell r="D119">
            <v>180953</v>
          </cell>
          <cell r="E119">
            <v>0</v>
          </cell>
          <cell r="F119">
            <v>0</v>
          </cell>
          <cell r="G119">
            <v>0</v>
          </cell>
          <cell r="H119">
            <v>180953</v>
          </cell>
        </row>
        <row r="121">
          <cell r="A121">
            <v>5140</v>
          </cell>
          <cell r="B121" t="str">
            <v>GASTOS LEGALES</v>
          </cell>
          <cell r="D121">
            <v>774516</v>
          </cell>
          <cell r="E121">
            <v>1581300</v>
          </cell>
          <cell r="F121">
            <v>0</v>
          </cell>
          <cell r="G121">
            <v>1581300</v>
          </cell>
          <cell r="H121">
            <v>2355816</v>
          </cell>
        </row>
        <row r="122">
          <cell r="A122">
            <v>514005</v>
          </cell>
          <cell r="B122" t="str">
            <v>NOTARIALES</v>
          </cell>
          <cell r="D122">
            <v>235316</v>
          </cell>
          <cell r="E122">
            <v>96200</v>
          </cell>
          <cell r="F122">
            <v>0</v>
          </cell>
          <cell r="G122">
            <v>96200</v>
          </cell>
          <cell r="H122">
            <v>331516</v>
          </cell>
        </row>
        <row r="124">
          <cell r="A124">
            <v>514010</v>
          </cell>
          <cell r="B124" t="str">
            <v>REGISTRO MERCANTIL</v>
          </cell>
          <cell r="D124">
            <v>377100</v>
          </cell>
          <cell r="E124">
            <v>0</v>
          </cell>
          <cell r="F124">
            <v>0</v>
          </cell>
          <cell r="G124">
            <v>0</v>
          </cell>
          <cell r="H124">
            <v>377100</v>
          </cell>
        </row>
        <row r="126">
          <cell r="A126">
            <v>514015</v>
          </cell>
          <cell r="B126" t="str">
            <v>TRAMITES Y LICENCIAS</v>
          </cell>
          <cell r="D126">
            <v>162100</v>
          </cell>
          <cell r="E126">
            <v>1485100</v>
          </cell>
          <cell r="F126">
            <v>0</v>
          </cell>
          <cell r="G126">
            <v>1485100</v>
          </cell>
          <cell r="H126">
            <v>1647200</v>
          </cell>
        </row>
        <row r="128">
          <cell r="A128">
            <v>5145</v>
          </cell>
          <cell r="B128" t="str">
            <v>MANTENIM.Y REPARACION</v>
          </cell>
          <cell r="C128" t="str">
            <v>ES</v>
          </cell>
          <cell r="D128">
            <v>47500</v>
          </cell>
          <cell r="E128">
            <v>0</v>
          </cell>
          <cell r="F128">
            <v>0</v>
          </cell>
          <cell r="G128">
            <v>0</v>
          </cell>
          <cell r="H128">
            <v>47500</v>
          </cell>
        </row>
        <row r="129">
          <cell r="A129">
            <v>514515</v>
          </cell>
          <cell r="B129" t="str">
            <v>MAQUINARIA Y EQUIPO</v>
          </cell>
          <cell r="D129">
            <v>47500</v>
          </cell>
          <cell r="E129">
            <v>0</v>
          </cell>
          <cell r="F129">
            <v>0</v>
          </cell>
          <cell r="G129">
            <v>0</v>
          </cell>
          <cell r="H129">
            <v>47500</v>
          </cell>
        </row>
        <row r="130">
          <cell r="A130">
            <v>514515001</v>
          </cell>
          <cell r="B130" t="str">
            <v>COMPRAS 3%</v>
          </cell>
          <cell r="D130">
            <v>47500</v>
          </cell>
          <cell r="E130">
            <v>0</v>
          </cell>
          <cell r="F130">
            <v>0</v>
          </cell>
          <cell r="G130">
            <v>0</v>
          </cell>
          <cell r="H130">
            <v>47500</v>
          </cell>
        </row>
        <row r="132">
          <cell r="A132">
            <v>5155</v>
          </cell>
          <cell r="B132" t="str">
            <v>GASTOS DE VIAJE</v>
          </cell>
          <cell r="D132">
            <v>15494353.949999999</v>
          </cell>
          <cell r="E132">
            <v>0</v>
          </cell>
          <cell r="F132">
            <v>0</v>
          </cell>
          <cell r="G132">
            <v>0</v>
          </cell>
          <cell r="H132">
            <v>15494353.949999999</v>
          </cell>
        </row>
        <row r="133">
          <cell r="A133">
            <v>515505</v>
          </cell>
          <cell r="B133" t="str">
            <v>ALOJAM.Y MANUTENCION</v>
          </cell>
          <cell r="D133">
            <v>2272340.4500000002</v>
          </cell>
          <cell r="E133">
            <v>0</v>
          </cell>
          <cell r="F133">
            <v>0</v>
          </cell>
          <cell r="G133">
            <v>0</v>
          </cell>
          <cell r="H133">
            <v>2272340.4500000002</v>
          </cell>
        </row>
        <row r="135">
          <cell r="A135">
            <v>515515</v>
          </cell>
          <cell r="B135" t="str">
            <v>PASAJES AEREOS</v>
          </cell>
          <cell r="D135">
            <v>9384500</v>
          </cell>
          <cell r="E135">
            <v>0</v>
          </cell>
          <cell r="F135">
            <v>0</v>
          </cell>
          <cell r="G135">
            <v>0</v>
          </cell>
          <cell r="H135">
            <v>9384500</v>
          </cell>
        </row>
        <row r="137">
          <cell r="A137">
            <v>515520</v>
          </cell>
          <cell r="B137" t="str">
            <v>PASAJES TERRESTRES</v>
          </cell>
          <cell r="D137">
            <v>72742.649999999994</v>
          </cell>
          <cell r="E137">
            <v>0</v>
          </cell>
          <cell r="F137">
            <v>0</v>
          </cell>
          <cell r="G137">
            <v>0</v>
          </cell>
          <cell r="H137">
            <v>72742.649999999994</v>
          </cell>
        </row>
        <row r="139">
          <cell r="A139">
            <v>515595</v>
          </cell>
          <cell r="B139" t="str">
            <v>OTROS</v>
          </cell>
          <cell r="D139">
            <v>3764770.85</v>
          </cell>
          <cell r="E139">
            <v>0</v>
          </cell>
          <cell r="F139">
            <v>0</v>
          </cell>
          <cell r="G139">
            <v>0</v>
          </cell>
          <cell r="H139">
            <v>3764770.85</v>
          </cell>
        </row>
        <row r="141">
          <cell r="A141">
            <v>5195</v>
          </cell>
          <cell r="B141" t="str">
            <v>DIVERSOS</v>
          </cell>
          <cell r="D141">
            <v>3733344</v>
          </cell>
          <cell r="E141">
            <v>0</v>
          </cell>
          <cell r="F141">
            <v>0</v>
          </cell>
          <cell r="G141">
            <v>0</v>
          </cell>
          <cell r="H141">
            <v>3733344</v>
          </cell>
        </row>
        <row r="142">
          <cell r="A142">
            <v>519510</v>
          </cell>
          <cell r="B142" t="str">
            <v>LIB,SUSC,PERIOD,REVIS</v>
          </cell>
          <cell r="C142" t="str">
            <v>TAS</v>
          </cell>
          <cell r="D142">
            <v>1125000</v>
          </cell>
          <cell r="E142">
            <v>0</v>
          </cell>
          <cell r="F142">
            <v>0</v>
          </cell>
          <cell r="G142">
            <v>0</v>
          </cell>
          <cell r="H142">
            <v>1125000</v>
          </cell>
        </row>
        <row r="144">
          <cell r="A144">
            <v>519520</v>
          </cell>
          <cell r="B144" t="str">
            <v>RELAC.PUBLIC Y GTOS R</v>
          </cell>
          <cell r="C144" t="str">
            <v>EPRE</v>
          </cell>
          <cell r="D144">
            <v>61400</v>
          </cell>
          <cell r="E144">
            <v>0</v>
          </cell>
          <cell r="F144">
            <v>0</v>
          </cell>
          <cell r="G144">
            <v>0</v>
          </cell>
          <cell r="H144">
            <v>61400</v>
          </cell>
        </row>
        <row r="146">
          <cell r="A146">
            <v>519530</v>
          </cell>
          <cell r="B146" t="str">
            <v>UTILES,PAPELERIA,FOTO</v>
          </cell>
          <cell r="C146" t="str">
            <v>C</v>
          </cell>
          <cell r="D146">
            <v>236196</v>
          </cell>
          <cell r="E146">
            <v>0</v>
          </cell>
          <cell r="F146">
            <v>0</v>
          </cell>
          <cell r="G146">
            <v>0</v>
          </cell>
          <cell r="H146">
            <v>236196</v>
          </cell>
        </row>
        <row r="148">
          <cell r="A148">
            <v>519545</v>
          </cell>
          <cell r="B148" t="str">
            <v>TAXIS Y BUSES</v>
          </cell>
          <cell r="D148">
            <v>11700</v>
          </cell>
          <cell r="E148">
            <v>0</v>
          </cell>
          <cell r="F148">
            <v>0</v>
          </cell>
          <cell r="G148">
            <v>0</v>
          </cell>
          <cell r="H148">
            <v>11700</v>
          </cell>
        </row>
        <row r="150">
          <cell r="A150">
            <v>519560</v>
          </cell>
          <cell r="B150" t="str">
            <v>CASINO Y RESTAURANTE</v>
          </cell>
          <cell r="D150">
            <v>106796</v>
          </cell>
          <cell r="E150">
            <v>0</v>
          </cell>
          <cell r="F150">
            <v>0</v>
          </cell>
          <cell r="G150">
            <v>0</v>
          </cell>
          <cell r="H150">
            <v>106796</v>
          </cell>
        </row>
        <row r="152">
          <cell r="A152">
            <v>519595</v>
          </cell>
          <cell r="B152" t="str">
            <v>OTROS</v>
          </cell>
          <cell r="D152">
            <v>2192252</v>
          </cell>
          <cell r="E152">
            <v>0</v>
          </cell>
          <cell r="F152">
            <v>0</v>
          </cell>
          <cell r="G152">
            <v>0</v>
          </cell>
          <cell r="H152">
            <v>2192252</v>
          </cell>
        </row>
        <row r="153">
          <cell r="A153">
            <v>519595001</v>
          </cell>
          <cell r="B153" t="str">
            <v>IMAGEN CORPORATIVA</v>
          </cell>
          <cell r="D153">
            <v>1976000</v>
          </cell>
          <cell r="E153">
            <v>0</v>
          </cell>
          <cell r="F153">
            <v>0</v>
          </cell>
          <cell r="G153">
            <v>0</v>
          </cell>
          <cell r="H153">
            <v>1976000</v>
          </cell>
        </row>
        <row r="155">
          <cell r="A155">
            <v>519595009</v>
          </cell>
          <cell r="B155" t="str">
            <v>OTROS NEGOC-SERVICIOS</v>
          </cell>
          <cell r="D155">
            <v>216252</v>
          </cell>
          <cell r="E155">
            <v>0</v>
          </cell>
          <cell r="F155">
            <v>0</v>
          </cell>
          <cell r="G155">
            <v>0</v>
          </cell>
          <cell r="H155">
            <v>216252</v>
          </cell>
        </row>
        <row r="157">
          <cell r="A157">
            <v>53</v>
          </cell>
          <cell r="B157" t="str">
            <v>NO OPERACIONALES</v>
          </cell>
          <cell r="D157">
            <v>1610082.4</v>
          </cell>
          <cell r="E157">
            <v>0</v>
          </cell>
          <cell r="F157">
            <v>0</v>
          </cell>
          <cell r="G157">
            <v>0</v>
          </cell>
          <cell r="H157">
            <v>1610082.4</v>
          </cell>
        </row>
        <row r="158">
          <cell r="A158">
            <v>5395</v>
          </cell>
          <cell r="B158" t="str">
            <v>GASTOS DIVERSOS</v>
          </cell>
          <cell r="D158">
            <v>1610082.4</v>
          </cell>
          <cell r="E158">
            <v>0</v>
          </cell>
          <cell r="F158">
            <v>0</v>
          </cell>
          <cell r="G158">
            <v>0</v>
          </cell>
          <cell r="H158">
            <v>1610082.4</v>
          </cell>
        </row>
        <row r="159">
          <cell r="A159">
            <v>539595</v>
          </cell>
          <cell r="B159" t="str">
            <v>OTROS</v>
          </cell>
          <cell r="D159">
            <v>1610082.4</v>
          </cell>
          <cell r="E159">
            <v>0</v>
          </cell>
          <cell r="F159">
            <v>0</v>
          </cell>
          <cell r="G159">
            <v>0</v>
          </cell>
          <cell r="H159">
            <v>1610082.4</v>
          </cell>
        </row>
        <row r="160">
          <cell r="A160">
            <v>539595001</v>
          </cell>
          <cell r="B160" t="str">
            <v>AJUSTES EJERC.ANTERIO</v>
          </cell>
          <cell r="C160" t="str">
            <v>RES</v>
          </cell>
          <cell r="D160">
            <v>1610082.4</v>
          </cell>
          <cell r="E160">
            <v>0</v>
          </cell>
          <cell r="F160">
            <v>0</v>
          </cell>
          <cell r="G160">
            <v>0</v>
          </cell>
          <cell r="H160">
            <v>1610082.4</v>
          </cell>
        </row>
        <row r="162">
          <cell r="A162" t="str">
            <v>_x000C_CARACOL TEL</v>
          </cell>
          <cell r="B162" t="str">
            <v>EVISION S.A.</v>
          </cell>
          <cell r="H162" t="str">
            <v>PAGINA No.    24</v>
          </cell>
        </row>
        <row r="163">
          <cell r="A163" t="str">
            <v>XCALIBUR REF</v>
          </cell>
          <cell r="B163" t="str">
            <v>. cg2233.r</v>
          </cell>
          <cell r="C163" t="str">
            <v>BAL</v>
          </cell>
          <cell r="D163" t="str">
            <v>ANCE DE COMPROBACI</v>
          </cell>
          <cell r="E163" t="str">
            <v>ON POR UBICACION AL</v>
          </cell>
          <cell r="F163">
            <v>36372</v>
          </cell>
          <cell r="G163" t="str">
            <v>C.U</v>
          </cell>
          <cell r="H163" t="str">
            <v>. 18/08 11:01 ALV</v>
          </cell>
        </row>
        <row r="165">
          <cell r="A165" t="str">
            <v>CUENTA</v>
          </cell>
          <cell r="B165" t="str">
            <v>DESCRIPCION</v>
          </cell>
          <cell r="D165" t="str">
            <v>SALDO ANTERIOR</v>
          </cell>
          <cell r="E165" t="str">
            <v>DEBITOS MES</v>
          </cell>
          <cell r="F165" t="str">
            <v>CREDITOS MES</v>
          </cell>
          <cell r="G165" t="str">
            <v>SALDO MES</v>
          </cell>
          <cell r="H165" t="str">
            <v>SALDO ACTUAL</v>
          </cell>
        </row>
        <row r="166">
          <cell r="A166" t="str">
            <v>------------</v>
          </cell>
          <cell r="B166" t="str">
            <v>--------------------</v>
          </cell>
          <cell r="C166" t="str">
            <v>----</v>
          </cell>
          <cell r="D166" t="str">
            <v>-----------------</v>
          </cell>
          <cell r="E166" t="str">
            <v>------------------</v>
          </cell>
          <cell r="F166" t="str">
            <v>------------------</v>
          </cell>
          <cell r="G166" t="str">
            <v>------------------ -</v>
          </cell>
          <cell r="H166" t="str">
            <v>-----------------</v>
          </cell>
        </row>
      </sheetData>
      <sheetData sheetId="8" refreshError="1">
        <row r="1">
          <cell r="B1" t="str">
            <v>1007 RELACIONES PUBLI</v>
          </cell>
          <cell r="C1" t="str">
            <v>CAS</v>
          </cell>
        </row>
        <row r="3">
          <cell r="A3">
            <v>1</v>
          </cell>
          <cell r="B3" t="str">
            <v>ACTIVO</v>
          </cell>
          <cell r="D3">
            <v>311943.32</v>
          </cell>
          <cell r="E3">
            <v>779.85</v>
          </cell>
          <cell r="F3">
            <v>311943.32</v>
          </cell>
          <cell r="G3" t="str">
            <v>311.163,47-</v>
          </cell>
          <cell r="H3">
            <v>779.85</v>
          </cell>
        </row>
        <row r="4">
          <cell r="A4">
            <v>17</v>
          </cell>
          <cell r="B4" t="str">
            <v>DIFERIDOS</v>
          </cell>
          <cell r="D4">
            <v>311943.32</v>
          </cell>
          <cell r="E4">
            <v>779.85</v>
          </cell>
          <cell r="F4">
            <v>311943.32</v>
          </cell>
          <cell r="G4" t="str">
            <v>311.163,47-</v>
          </cell>
          <cell r="H4">
            <v>779.85</v>
          </cell>
        </row>
        <row r="5">
          <cell r="A5">
            <v>1710</v>
          </cell>
          <cell r="B5" t="str">
            <v>CARGOS DIFERIDOS</v>
          </cell>
          <cell r="D5">
            <v>311943.32</v>
          </cell>
          <cell r="E5">
            <v>779.85</v>
          </cell>
          <cell r="F5">
            <v>311943.32</v>
          </cell>
          <cell r="G5" t="str">
            <v>311.163,47-</v>
          </cell>
          <cell r="H5">
            <v>779.85</v>
          </cell>
        </row>
        <row r="6">
          <cell r="A6">
            <v>171099</v>
          </cell>
          <cell r="B6" t="str">
            <v>AJUSTES POR INFLACION</v>
          </cell>
          <cell r="D6">
            <v>311943.32</v>
          </cell>
          <cell r="E6">
            <v>779.85</v>
          </cell>
          <cell r="F6">
            <v>311943.32</v>
          </cell>
          <cell r="G6" t="str">
            <v>311.163,47-</v>
          </cell>
          <cell r="H6">
            <v>779.85</v>
          </cell>
        </row>
        <row r="8">
          <cell r="A8" t="str">
            <v>_x000C_CARACOL TEL</v>
          </cell>
          <cell r="B8" t="str">
            <v>EVISION S.A.</v>
          </cell>
          <cell r="H8" t="str">
            <v>PAGINA No.    25</v>
          </cell>
        </row>
        <row r="9">
          <cell r="A9" t="str">
            <v>XCALIBUR REF</v>
          </cell>
          <cell r="B9" t="str">
            <v>. cg2233.r</v>
          </cell>
          <cell r="C9" t="str">
            <v>BAL</v>
          </cell>
          <cell r="D9" t="str">
            <v>ANCE DE COMPROBACI</v>
          </cell>
          <cell r="E9" t="str">
            <v>ON POR UBICACION AL</v>
          </cell>
          <cell r="F9">
            <v>36372</v>
          </cell>
          <cell r="G9" t="str">
            <v>C.U</v>
          </cell>
          <cell r="H9" t="str">
            <v>. 18/08 11:01 ALV</v>
          </cell>
        </row>
        <row r="11">
          <cell r="A11" t="str">
            <v>CUENTA</v>
          </cell>
          <cell r="B11" t="str">
            <v>DESCRIPCION</v>
          </cell>
          <cell r="D11" t="str">
            <v>SALDO ANTERIOR</v>
          </cell>
          <cell r="E11" t="str">
            <v>DEBITOS MES</v>
          </cell>
          <cell r="F11" t="str">
            <v>CREDITOS MES</v>
          </cell>
          <cell r="G11" t="str">
            <v>SALDO MES</v>
          </cell>
          <cell r="H11" t="str">
            <v>SALDO ACTUAL</v>
          </cell>
        </row>
        <row r="12">
          <cell r="A12" t="str">
            <v>------------</v>
          </cell>
          <cell r="B12" t="str">
            <v>--------------------</v>
          </cell>
          <cell r="C12" t="str">
            <v>----</v>
          </cell>
          <cell r="D12" t="str">
            <v>-----------------</v>
          </cell>
          <cell r="E12" t="str">
            <v>------------------</v>
          </cell>
          <cell r="F12" t="str">
            <v>------------------</v>
          </cell>
          <cell r="G12" t="str">
            <v>------------------ -</v>
          </cell>
          <cell r="H12" t="str">
            <v>-----------------</v>
          </cell>
        </row>
        <row r="13">
          <cell r="A13">
            <v>4</v>
          </cell>
          <cell r="B13" t="str">
            <v>INGRESOS</v>
          </cell>
          <cell r="D13">
            <v>311943.32</v>
          </cell>
          <cell r="E13">
            <v>-311943.32</v>
          </cell>
          <cell r="F13">
            <v>779.85</v>
          </cell>
          <cell r="G13">
            <v>311163.46999999997</v>
          </cell>
          <cell r="H13" t="str">
            <v>779,85-</v>
          </cell>
        </row>
        <row r="14">
          <cell r="A14">
            <v>47</v>
          </cell>
          <cell r="B14" t="str">
            <v>AJUSTE POR INFLACION</v>
          </cell>
          <cell r="D14">
            <v>311943.32</v>
          </cell>
          <cell r="E14">
            <v>-311943.32</v>
          </cell>
          <cell r="F14">
            <v>779.85</v>
          </cell>
          <cell r="G14">
            <v>311163.46999999997</v>
          </cell>
          <cell r="H14" t="str">
            <v>779,85-</v>
          </cell>
        </row>
        <row r="15">
          <cell r="A15">
            <v>4705</v>
          </cell>
          <cell r="B15" t="str">
            <v>CORRECCION MONETARIA</v>
          </cell>
          <cell r="D15">
            <v>311943.32</v>
          </cell>
          <cell r="E15">
            <v>-311943.32</v>
          </cell>
          <cell r="F15">
            <v>779.85</v>
          </cell>
          <cell r="G15">
            <v>311163.46999999997</v>
          </cell>
          <cell r="H15" t="str">
            <v>779,85-</v>
          </cell>
        </row>
        <row r="16">
          <cell r="A16">
            <v>470525</v>
          </cell>
          <cell r="B16" t="str">
            <v>DIFERIDOS (CR)</v>
          </cell>
          <cell r="D16">
            <v>311943.32</v>
          </cell>
          <cell r="E16">
            <v>-311943.32</v>
          </cell>
          <cell r="F16">
            <v>779.85</v>
          </cell>
          <cell r="G16">
            <v>311163.46999999997</v>
          </cell>
          <cell r="H16" t="str">
            <v>779,85-</v>
          </cell>
        </row>
        <row r="18">
          <cell r="A18" t="str">
            <v>_x000C_CARACOL TEL</v>
          </cell>
          <cell r="B18" t="str">
            <v>EVISION S.A.</v>
          </cell>
          <cell r="H18" t="str">
            <v>PAGINA No.    26</v>
          </cell>
        </row>
        <row r="19">
          <cell r="A19" t="str">
            <v>XCALIBUR REF</v>
          </cell>
          <cell r="B19" t="str">
            <v>. cg2233.r</v>
          </cell>
          <cell r="C19" t="str">
            <v>BAL</v>
          </cell>
          <cell r="D19" t="str">
            <v>ANCE DE COMPROBACI</v>
          </cell>
          <cell r="E19" t="str">
            <v>ON POR UBICACION AL</v>
          </cell>
          <cell r="F19">
            <v>36372</v>
          </cell>
          <cell r="G19" t="str">
            <v>C.U</v>
          </cell>
          <cell r="H19" t="str">
            <v>. 18/08 11:01 ALV</v>
          </cell>
        </row>
        <row r="21">
          <cell r="A21" t="str">
            <v>CUENTA</v>
          </cell>
          <cell r="B21" t="str">
            <v>DESCRIPCION</v>
          </cell>
          <cell r="D21" t="str">
            <v>SALDO ANTERIOR</v>
          </cell>
          <cell r="E21" t="str">
            <v>DEBITOS MES</v>
          </cell>
          <cell r="F21" t="str">
            <v>CREDITOS MES</v>
          </cell>
          <cell r="G21" t="str">
            <v>SALDO MES</v>
          </cell>
          <cell r="H21" t="str">
            <v>SALDO ACTUAL</v>
          </cell>
        </row>
        <row r="22">
          <cell r="A22" t="str">
            <v>------------</v>
          </cell>
          <cell r="B22" t="str">
            <v>--------------------</v>
          </cell>
          <cell r="C22" t="str">
            <v>----</v>
          </cell>
          <cell r="D22" t="str">
            <v>-----------------</v>
          </cell>
          <cell r="E22" t="str">
            <v>------------------</v>
          </cell>
          <cell r="F22" t="str">
            <v>------------------</v>
          </cell>
          <cell r="G22" t="str">
            <v>------------------ -</v>
          </cell>
          <cell r="H22" t="str">
            <v>-----------------</v>
          </cell>
        </row>
        <row r="23">
          <cell r="A23">
            <v>5</v>
          </cell>
          <cell r="B23" t="str">
            <v>GASTOS</v>
          </cell>
          <cell r="D23">
            <v>15835241</v>
          </cell>
          <cell r="E23">
            <v>0</v>
          </cell>
          <cell r="F23">
            <v>0</v>
          </cell>
          <cell r="G23">
            <v>0</v>
          </cell>
          <cell r="H23">
            <v>15835241</v>
          </cell>
        </row>
        <row r="24">
          <cell r="A24">
            <v>51</v>
          </cell>
          <cell r="B24" t="str">
            <v>OPERACIONALES DE ADMO</v>
          </cell>
          <cell r="C24" t="str">
            <v>N</v>
          </cell>
          <cell r="D24">
            <v>15835241</v>
          </cell>
          <cell r="E24">
            <v>0</v>
          </cell>
          <cell r="F24">
            <v>0</v>
          </cell>
          <cell r="G24">
            <v>0</v>
          </cell>
          <cell r="H24">
            <v>15835241</v>
          </cell>
        </row>
        <row r="25">
          <cell r="A25">
            <v>5105</v>
          </cell>
          <cell r="B25" t="str">
            <v>GASTOS DE PERSONAL</v>
          </cell>
          <cell r="D25">
            <v>14144241</v>
          </cell>
          <cell r="E25">
            <v>0</v>
          </cell>
          <cell r="F25">
            <v>0</v>
          </cell>
          <cell r="G25">
            <v>0</v>
          </cell>
          <cell r="H25">
            <v>14144241</v>
          </cell>
        </row>
        <row r="26">
          <cell r="A26">
            <v>510503</v>
          </cell>
          <cell r="B26" t="str">
            <v>SALARIO INTEGRAL</v>
          </cell>
          <cell r="D26">
            <v>11374020</v>
          </cell>
          <cell r="E26">
            <v>0</v>
          </cell>
          <cell r="F26">
            <v>0</v>
          </cell>
          <cell r="G26">
            <v>0</v>
          </cell>
          <cell r="H26">
            <v>11374020</v>
          </cell>
        </row>
        <row r="28">
          <cell r="A28">
            <v>510539</v>
          </cell>
          <cell r="B28" t="str">
            <v>VACACIONES</v>
          </cell>
          <cell r="D28">
            <v>527457</v>
          </cell>
          <cell r="E28">
            <v>0</v>
          </cell>
          <cell r="F28">
            <v>0</v>
          </cell>
          <cell r="G28">
            <v>0</v>
          </cell>
          <cell r="H28">
            <v>527457</v>
          </cell>
        </row>
        <row r="30">
          <cell r="A30">
            <v>510568</v>
          </cell>
          <cell r="B30" t="str">
            <v>APORTES ADM RIESG PRO</v>
          </cell>
          <cell r="C30" t="str">
            <v>FES.</v>
          </cell>
          <cell r="D30">
            <v>83121</v>
          </cell>
          <cell r="E30">
            <v>0</v>
          </cell>
          <cell r="F30">
            <v>0</v>
          </cell>
          <cell r="G30">
            <v>0</v>
          </cell>
          <cell r="H30">
            <v>83121</v>
          </cell>
        </row>
        <row r="32">
          <cell r="A32">
            <v>510569</v>
          </cell>
          <cell r="B32" t="str">
            <v>APORTES A   E. P. S</v>
          </cell>
          <cell r="D32">
            <v>636948</v>
          </cell>
          <cell r="E32">
            <v>0</v>
          </cell>
          <cell r="F32">
            <v>0</v>
          </cell>
          <cell r="G32">
            <v>0</v>
          </cell>
          <cell r="H32">
            <v>636948</v>
          </cell>
        </row>
        <row r="33">
          <cell r="A33">
            <v>510569001</v>
          </cell>
          <cell r="B33" t="str">
            <v>E.P.S.</v>
          </cell>
          <cell r="D33">
            <v>636948</v>
          </cell>
          <cell r="E33">
            <v>0</v>
          </cell>
          <cell r="F33">
            <v>0</v>
          </cell>
          <cell r="G33">
            <v>0</v>
          </cell>
          <cell r="H33">
            <v>636948</v>
          </cell>
        </row>
        <row r="35">
          <cell r="A35">
            <v>510570</v>
          </cell>
          <cell r="B35" t="str">
            <v>APORT A'FDOS D'PENS Y</v>
          </cell>
          <cell r="C35" t="str">
            <v>CES</v>
          </cell>
          <cell r="D35">
            <v>806130</v>
          </cell>
          <cell r="E35">
            <v>0</v>
          </cell>
          <cell r="F35">
            <v>0</v>
          </cell>
          <cell r="G35">
            <v>0</v>
          </cell>
          <cell r="H35">
            <v>806130</v>
          </cell>
        </row>
        <row r="37">
          <cell r="A37">
            <v>510572</v>
          </cell>
          <cell r="B37" t="str">
            <v>APORTES CAJA COMPENSA</v>
          </cell>
          <cell r="C37" t="str">
            <v>CION</v>
          </cell>
          <cell r="D37">
            <v>318474</v>
          </cell>
          <cell r="E37">
            <v>0</v>
          </cell>
          <cell r="F37">
            <v>0</v>
          </cell>
          <cell r="G37">
            <v>0</v>
          </cell>
          <cell r="H37">
            <v>318474</v>
          </cell>
        </row>
        <row r="39">
          <cell r="A39">
            <v>510575</v>
          </cell>
          <cell r="B39" t="str">
            <v>APORTES I.C.B.F</v>
          </cell>
          <cell r="D39">
            <v>238854</v>
          </cell>
          <cell r="E39">
            <v>0</v>
          </cell>
          <cell r="F39">
            <v>0</v>
          </cell>
          <cell r="G39">
            <v>0</v>
          </cell>
          <cell r="H39">
            <v>238854</v>
          </cell>
        </row>
        <row r="41">
          <cell r="A41">
            <v>510578</v>
          </cell>
          <cell r="B41" t="str">
            <v>SENA</v>
          </cell>
          <cell r="D41">
            <v>159237</v>
          </cell>
          <cell r="E41">
            <v>0</v>
          </cell>
          <cell r="F41">
            <v>0</v>
          </cell>
          <cell r="G41">
            <v>0</v>
          </cell>
          <cell r="H41">
            <v>159237</v>
          </cell>
        </row>
        <row r="43">
          <cell r="A43">
            <v>5195</v>
          </cell>
          <cell r="B43" t="str">
            <v>DIVERSOS</v>
          </cell>
          <cell r="D43">
            <v>1691000</v>
          </cell>
          <cell r="E43">
            <v>0</v>
          </cell>
          <cell r="F43">
            <v>0</v>
          </cell>
          <cell r="G43">
            <v>0</v>
          </cell>
          <cell r="H43">
            <v>1691000</v>
          </cell>
        </row>
        <row r="44">
          <cell r="A44">
            <v>519560</v>
          </cell>
          <cell r="B44" t="str">
            <v>CASINO Y RESTAURANTE</v>
          </cell>
          <cell r="D44">
            <v>1571000</v>
          </cell>
          <cell r="E44">
            <v>0</v>
          </cell>
          <cell r="F44">
            <v>0</v>
          </cell>
          <cell r="G44">
            <v>0</v>
          </cell>
          <cell r="H44">
            <v>1571000</v>
          </cell>
        </row>
        <row r="46">
          <cell r="A46">
            <v>519595</v>
          </cell>
          <cell r="B46" t="str">
            <v>OTROS</v>
          </cell>
          <cell r="D46">
            <v>120000</v>
          </cell>
          <cell r="E46">
            <v>0</v>
          </cell>
          <cell r="F46">
            <v>0</v>
          </cell>
          <cell r="G46">
            <v>0</v>
          </cell>
          <cell r="H46">
            <v>120000</v>
          </cell>
        </row>
        <row r="47">
          <cell r="A47">
            <v>519595008</v>
          </cell>
          <cell r="B47" t="str">
            <v>FUNG P'OFIC Y DECORAT</v>
          </cell>
          <cell r="C47" t="str">
            <v>IVOS</v>
          </cell>
          <cell r="D47">
            <v>120000</v>
          </cell>
          <cell r="E47">
            <v>0</v>
          </cell>
          <cell r="F47">
            <v>0</v>
          </cell>
          <cell r="G47">
            <v>0</v>
          </cell>
          <cell r="H47">
            <v>120000</v>
          </cell>
        </row>
        <row r="49">
          <cell r="A49" t="str">
            <v>_x000C_CARACOL TEL</v>
          </cell>
          <cell r="B49" t="str">
            <v>EVISION S.A.</v>
          </cell>
          <cell r="H49" t="str">
            <v>PAGINA No.    27</v>
          </cell>
        </row>
        <row r="50">
          <cell r="A50" t="str">
            <v>XCALIBUR REF</v>
          </cell>
          <cell r="B50" t="str">
            <v>. cg2233.r</v>
          </cell>
          <cell r="C50" t="str">
            <v>BAL</v>
          </cell>
          <cell r="D50" t="str">
            <v>ANCE DE COMPROBACI</v>
          </cell>
          <cell r="E50" t="str">
            <v>ON POR UBICACION AL</v>
          </cell>
          <cell r="F50">
            <v>36372</v>
          </cell>
          <cell r="G50" t="str">
            <v>C.U</v>
          </cell>
          <cell r="H50" t="str">
            <v>. 18/08 11:01 ALV</v>
          </cell>
        </row>
        <row r="52">
          <cell r="A52" t="str">
            <v>CUENTA</v>
          </cell>
          <cell r="B52" t="str">
            <v>DESCRIPCION</v>
          </cell>
          <cell r="D52" t="str">
            <v>SALDO ANTERIOR</v>
          </cell>
          <cell r="E52" t="str">
            <v>DEBITOS MES</v>
          </cell>
          <cell r="F52" t="str">
            <v>CREDITOS MES</v>
          </cell>
          <cell r="G52" t="str">
            <v>SALDO MES</v>
          </cell>
          <cell r="H52" t="str">
            <v>SALDO ACTUAL</v>
          </cell>
        </row>
        <row r="53">
          <cell r="A53" t="str">
            <v>------------</v>
          </cell>
          <cell r="B53" t="str">
            <v>--------------------</v>
          </cell>
          <cell r="C53" t="str">
            <v>----</v>
          </cell>
          <cell r="D53" t="str">
            <v>-----------------</v>
          </cell>
          <cell r="E53" t="str">
            <v>------------------</v>
          </cell>
          <cell r="F53" t="str">
            <v>------------------</v>
          </cell>
          <cell r="G53" t="str">
            <v>------------------ -</v>
          </cell>
          <cell r="H53" t="str">
            <v>-----------------</v>
          </cell>
        </row>
      </sheetData>
      <sheetData sheetId="9" refreshError="1">
        <row r="1">
          <cell r="B1" t="str">
            <v>1008 VICEPRESIDENCIA</v>
          </cell>
          <cell r="C1" t="str">
            <v>CREA</v>
          </cell>
          <cell r="D1" t="str">
            <v>TIVA</v>
          </cell>
        </row>
        <row r="3">
          <cell r="A3">
            <v>1</v>
          </cell>
          <cell r="B3" t="str">
            <v>ACTIVO</v>
          </cell>
          <cell r="D3">
            <v>1884464.98</v>
          </cell>
          <cell r="E3">
            <v>50083.16</v>
          </cell>
          <cell r="F3">
            <v>1929836.98</v>
          </cell>
          <cell r="G3" t="str">
            <v>1.879.753,82-</v>
          </cell>
          <cell r="H3">
            <v>4711.16</v>
          </cell>
        </row>
        <row r="4">
          <cell r="A4">
            <v>17</v>
          </cell>
          <cell r="B4" t="str">
            <v>DIFERIDOS</v>
          </cell>
          <cell r="D4">
            <v>1884464.98</v>
          </cell>
          <cell r="E4">
            <v>50083.16</v>
          </cell>
          <cell r="F4">
            <v>1929836.98</v>
          </cell>
          <cell r="G4" t="str">
            <v>1.879.753,82-</v>
          </cell>
          <cell r="H4">
            <v>4711.16</v>
          </cell>
        </row>
        <row r="5">
          <cell r="A5">
            <v>1710</v>
          </cell>
          <cell r="B5" t="str">
            <v>CARGOS DIFERIDOS</v>
          </cell>
          <cell r="D5">
            <v>1884464.98</v>
          </cell>
          <cell r="E5">
            <v>50083.16</v>
          </cell>
          <cell r="F5">
            <v>1929836.98</v>
          </cell>
          <cell r="G5" t="str">
            <v>1.879.753,82-</v>
          </cell>
          <cell r="H5">
            <v>4711.16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45372</v>
          </cell>
          <cell r="F6">
            <v>45372</v>
          </cell>
          <cell r="G6">
            <v>0</v>
          </cell>
          <cell r="H6">
            <v>0</v>
          </cell>
        </row>
        <row r="8">
          <cell r="A8">
            <v>171099</v>
          </cell>
          <cell r="B8" t="str">
            <v>AJUSTES POR INFLACION</v>
          </cell>
          <cell r="D8">
            <v>1884464.98</v>
          </cell>
          <cell r="E8">
            <v>4711.16</v>
          </cell>
          <cell r="F8">
            <v>1884464.98</v>
          </cell>
          <cell r="G8" t="str">
            <v>1.879.753,82-</v>
          </cell>
          <cell r="H8">
            <v>4711.16</v>
          </cell>
        </row>
        <row r="10">
          <cell r="A10" t="str">
            <v>_x000C_CARACOL TEL</v>
          </cell>
          <cell r="B10" t="str">
            <v>EVISION S.A.</v>
          </cell>
          <cell r="H10" t="str">
            <v>PAGINA No.    28</v>
          </cell>
        </row>
        <row r="11">
          <cell r="A11" t="str">
            <v>XCALIBUR REF</v>
          </cell>
          <cell r="B11" t="str">
            <v>. cg2233.r</v>
          </cell>
          <cell r="C11" t="str">
            <v>BAL</v>
          </cell>
          <cell r="D11" t="str">
            <v>ANCE DE COMPROBACI</v>
          </cell>
          <cell r="E11" t="str">
            <v>ON POR UBICACION AL</v>
          </cell>
          <cell r="F11">
            <v>36372</v>
          </cell>
          <cell r="G11" t="str">
            <v>C.U</v>
          </cell>
          <cell r="H11" t="str">
            <v>. 18/08 11:01 ALV</v>
          </cell>
        </row>
        <row r="13">
          <cell r="A13" t="str">
            <v>CUENTA</v>
          </cell>
          <cell r="B13" t="str">
            <v>DESCRIPCION</v>
          </cell>
          <cell r="D13" t="str">
            <v>SALDO ANTERIOR</v>
          </cell>
          <cell r="E13" t="str">
            <v>DEBITOS MES</v>
          </cell>
          <cell r="F13" t="str">
            <v>CREDITOS MES</v>
          </cell>
          <cell r="G13" t="str">
            <v>SALDO MES</v>
          </cell>
          <cell r="H13" t="str">
            <v>SALDO ACTUAL</v>
          </cell>
        </row>
        <row r="14">
          <cell r="A14" t="str">
            <v>------------</v>
          </cell>
          <cell r="B14" t="str">
            <v>--------------------</v>
          </cell>
          <cell r="C14" t="str">
            <v>----</v>
          </cell>
          <cell r="D14" t="str">
            <v>-----------------</v>
          </cell>
          <cell r="E14" t="str">
            <v>------------------</v>
          </cell>
          <cell r="F14" t="str">
            <v>------------------</v>
          </cell>
          <cell r="G14" t="str">
            <v>------------------ -</v>
          </cell>
          <cell r="H14" t="str">
            <v>-----------------</v>
          </cell>
        </row>
        <row r="15">
          <cell r="A15">
            <v>4</v>
          </cell>
          <cell r="B15" t="str">
            <v>INGRESOS</v>
          </cell>
          <cell r="D15">
            <v>2121841.98</v>
          </cell>
          <cell r="E15">
            <v>-1884464.98</v>
          </cell>
          <cell r="F15">
            <v>27683.16</v>
          </cell>
          <cell r="G15">
            <v>1856781.82</v>
          </cell>
          <cell r="H15" t="str">
            <v>265.060,16-</v>
          </cell>
        </row>
        <row r="16">
          <cell r="A16">
            <v>42</v>
          </cell>
          <cell r="B16" t="str">
            <v>NO OPERACIONALES</v>
          </cell>
          <cell r="D16">
            <v>237377</v>
          </cell>
          <cell r="E16">
            <v>0</v>
          </cell>
          <cell r="F16">
            <v>22972</v>
          </cell>
          <cell r="G16" t="str">
            <v>22.972,00-</v>
          </cell>
          <cell r="H16" t="str">
            <v>260.349,00-</v>
          </cell>
        </row>
        <row r="17">
          <cell r="A17">
            <v>4250</v>
          </cell>
          <cell r="B17" t="str">
            <v>RECUPERACIONES</v>
          </cell>
          <cell r="D17">
            <v>237377</v>
          </cell>
          <cell r="E17">
            <v>0</v>
          </cell>
          <cell r="F17">
            <v>22972</v>
          </cell>
          <cell r="G17" t="str">
            <v>22.972,00-</v>
          </cell>
          <cell r="H17" t="str">
            <v>260.349,00-</v>
          </cell>
        </row>
        <row r="18">
          <cell r="A18">
            <v>425050</v>
          </cell>
          <cell r="B18" t="str">
            <v>REINT.OTROS COSTOS/GT</v>
          </cell>
          <cell r="C18" t="str">
            <v>OS</v>
          </cell>
          <cell r="D18">
            <v>237377</v>
          </cell>
          <cell r="E18">
            <v>0</v>
          </cell>
          <cell r="F18">
            <v>22972</v>
          </cell>
          <cell r="G18" t="str">
            <v>22.972,00-</v>
          </cell>
          <cell r="H18" t="str">
            <v>260.349,00-</v>
          </cell>
        </row>
        <row r="20">
          <cell r="A20">
            <v>47</v>
          </cell>
          <cell r="B20" t="str">
            <v>AJUSTE POR INFLACION</v>
          </cell>
          <cell r="D20">
            <v>1884464.98</v>
          </cell>
          <cell r="E20">
            <v>-1884464.98</v>
          </cell>
          <cell r="F20">
            <v>4711.16</v>
          </cell>
          <cell r="G20">
            <v>1879753.82</v>
          </cell>
          <cell r="H20" t="str">
            <v>4.711,16-</v>
          </cell>
        </row>
        <row r="21">
          <cell r="A21">
            <v>4705</v>
          </cell>
          <cell r="B21" t="str">
            <v>CORRECCION MONETARIA</v>
          </cell>
          <cell r="D21">
            <v>1884464.98</v>
          </cell>
          <cell r="E21">
            <v>-1884464.98</v>
          </cell>
          <cell r="F21">
            <v>4711.16</v>
          </cell>
          <cell r="G21">
            <v>1879753.82</v>
          </cell>
          <cell r="H21" t="str">
            <v>4.711,16-</v>
          </cell>
        </row>
        <row r="22">
          <cell r="A22">
            <v>470525</v>
          </cell>
          <cell r="B22" t="str">
            <v>DIFERIDOS (CR)</v>
          </cell>
          <cell r="D22">
            <v>1884464.98</v>
          </cell>
          <cell r="E22">
            <v>-1884464.98</v>
          </cell>
          <cell r="F22">
            <v>4711.16</v>
          </cell>
          <cell r="G22">
            <v>1879753.82</v>
          </cell>
          <cell r="H22" t="str">
            <v>4.711,16-</v>
          </cell>
        </row>
        <row r="24">
          <cell r="A24" t="str">
            <v>_x000C_CARACOL TEL</v>
          </cell>
          <cell r="B24" t="str">
            <v>EVISION S.A.</v>
          </cell>
          <cell r="H24" t="str">
            <v>PAGINA No.    29</v>
          </cell>
        </row>
        <row r="25">
          <cell r="A25" t="str">
            <v>XCALIBUR REF</v>
          </cell>
          <cell r="B25" t="str">
            <v>. cg2233.r</v>
          </cell>
          <cell r="C25" t="str">
            <v>BAL</v>
          </cell>
          <cell r="D25" t="str">
            <v>ANCE DE COMPROBACI</v>
          </cell>
          <cell r="E25" t="str">
            <v>ON POR UBICACION AL</v>
          </cell>
          <cell r="F25">
            <v>36372</v>
          </cell>
          <cell r="G25" t="str">
            <v>C.U</v>
          </cell>
          <cell r="H25" t="str">
            <v>. 18/08 11:01 ALV</v>
          </cell>
        </row>
        <row r="27">
          <cell r="A27" t="str">
            <v>CUENTA</v>
          </cell>
          <cell r="B27" t="str">
            <v>DESCRIPCION</v>
          </cell>
          <cell r="D27" t="str">
            <v>SALDO ANTERIOR</v>
          </cell>
          <cell r="E27" t="str">
            <v>DEBITOS MES</v>
          </cell>
          <cell r="F27" t="str">
            <v>CREDITOS MES</v>
          </cell>
          <cell r="G27" t="str">
            <v>SALDO MES</v>
          </cell>
          <cell r="H27" t="str">
            <v>SALDO ACTUAL</v>
          </cell>
        </row>
        <row r="28">
          <cell r="A28" t="str">
            <v>------------</v>
          </cell>
          <cell r="B28" t="str">
            <v>--------------------</v>
          </cell>
          <cell r="C28" t="str">
            <v>----</v>
          </cell>
          <cell r="D28" t="str">
            <v>-----------------</v>
          </cell>
          <cell r="E28" t="str">
            <v>------------------</v>
          </cell>
          <cell r="F28" t="str">
            <v>------------------</v>
          </cell>
          <cell r="G28" t="str">
            <v>------------------ -</v>
          </cell>
          <cell r="H28" t="str">
            <v>-----------------</v>
          </cell>
        </row>
        <row r="29">
          <cell r="A29">
            <v>5</v>
          </cell>
          <cell r="B29" t="str">
            <v>GASTOS</v>
          </cell>
          <cell r="D29">
            <v>383514471.89999998</v>
          </cell>
          <cell r="E29">
            <v>75240601.700000003</v>
          </cell>
          <cell r="F29">
            <v>110000</v>
          </cell>
          <cell r="G29">
            <v>75130601.700000003</v>
          </cell>
          <cell r="H29">
            <v>458645073.60000002</v>
          </cell>
        </row>
        <row r="30">
          <cell r="A30">
            <v>51</v>
          </cell>
          <cell r="B30" t="str">
            <v>OPERACIONALES DE ADMO</v>
          </cell>
          <cell r="C30" t="str">
            <v>N</v>
          </cell>
          <cell r="D30">
            <v>374344849.73000002</v>
          </cell>
          <cell r="E30">
            <v>75240601.700000003</v>
          </cell>
          <cell r="F30">
            <v>110000</v>
          </cell>
          <cell r="G30">
            <v>75130601.700000003</v>
          </cell>
          <cell r="H30">
            <v>449475451.43000001</v>
          </cell>
        </row>
        <row r="31">
          <cell r="A31">
            <v>5105</v>
          </cell>
          <cell r="B31" t="str">
            <v>GASTOS DE PERSONAL</v>
          </cell>
          <cell r="D31">
            <v>186003611.5</v>
          </cell>
          <cell r="E31">
            <v>33077379</v>
          </cell>
          <cell r="F31">
            <v>0</v>
          </cell>
          <cell r="G31">
            <v>33077379</v>
          </cell>
          <cell r="H31">
            <v>219080990.5</v>
          </cell>
        </row>
        <row r="32">
          <cell r="A32">
            <v>510503</v>
          </cell>
          <cell r="B32" t="str">
            <v>SALARIO INTEGRAL</v>
          </cell>
          <cell r="D32">
            <v>143426518</v>
          </cell>
          <cell r="E32">
            <v>24798232</v>
          </cell>
          <cell r="F32">
            <v>0</v>
          </cell>
          <cell r="G32">
            <v>24798232</v>
          </cell>
          <cell r="H32">
            <v>168224750</v>
          </cell>
        </row>
        <row r="34">
          <cell r="A34">
            <v>510506</v>
          </cell>
          <cell r="B34" t="str">
            <v>SUELDOS</v>
          </cell>
          <cell r="D34">
            <v>9224656.5</v>
          </cell>
          <cell r="E34">
            <v>2373000</v>
          </cell>
          <cell r="F34">
            <v>0</v>
          </cell>
          <cell r="G34">
            <v>2373000</v>
          </cell>
          <cell r="H34">
            <v>11597656.5</v>
          </cell>
        </row>
        <row r="36">
          <cell r="A36">
            <v>510530</v>
          </cell>
          <cell r="B36" t="str">
            <v>CESANTIAS</v>
          </cell>
          <cell r="D36">
            <v>1103726</v>
          </cell>
          <cell r="E36">
            <v>260089</v>
          </cell>
          <cell r="F36">
            <v>0</v>
          </cell>
          <cell r="G36">
            <v>260089</v>
          </cell>
          <cell r="H36">
            <v>1363815</v>
          </cell>
        </row>
        <row r="38">
          <cell r="A38">
            <v>510533</v>
          </cell>
          <cell r="B38" t="str">
            <v>INTERESES/CESANTIAS</v>
          </cell>
          <cell r="D38">
            <v>123388</v>
          </cell>
          <cell r="E38">
            <v>29076</v>
          </cell>
          <cell r="F38">
            <v>0</v>
          </cell>
          <cell r="G38">
            <v>29076</v>
          </cell>
          <cell r="H38">
            <v>152464</v>
          </cell>
        </row>
        <row r="40">
          <cell r="A40">
            <v>510536</v>
          </cell>
          <cell r="B40" t="str">
            <v>PRIMA DE SERVICIOS</v>
          </cell>
          <cell r="D40">
            <v>881375</v>
          </cell>
          <cell r="E40">
            <v>260089</v>
          </cell>
          <cell r="F40">
            <v>0</v>
          </cell>
          <cell r="G40">
            <v>260089</v>
          </cell>
          <cell r="H40">
            <v>1141464</v>
          </cell>
        </row>
        <row r="42">
          <cell r="A42">
            <v>510539</v>
          </cell>
          <cell r="B42" t="str">
            <v>VACACIONES</v>
          </cell>
          <cell r="D42">
            <v>7512938</v>
          </cell>
          <cell r="E42">
            <v>1155498</v>
          </cell>
          <cell r="F42">
            <v>0</v>
          </cell>
          <cell r="G42">
            <v>1155498</v>
          </cell>
          <cell r="H42">
            <v>8668436</v>
          </cell>
        </row>
        <row r="44">
          <cell r="A44">
            <v>510542</v>
          </cell>
          <cell r="B44" t="str">
            <v>PRIMAS EXTRALEGALES</v>
          </cell>
          <cell r="D44">
            <v>1286353</v>
          </cell>
          <cell r="E44">
            <v>349157</v>
          </cell>
          <cell r="F44">
            <v>0</v>
          </cell>
          <cell r="G44">
            <v>349157</v>
          </cell>
          <cell r="H44">
            <v>1635510</v>
          </cell>
        </row>
        <row r="45">
          <cell r="A45">
            <v>510542001</v>
          </cell>
          <cell r="B45" t="str">
            <v>PRIMA EXT SEMESTRAL</v>
          </cell>
          <cell r="D45">
            <v>813577</v>
          </cell>
          <cell r="E45">
            <v>237749</v>
          </cell>
          <cell r="F45">
            <v>0</v>
          </cell>
          <cell r="G45">
            <v>237749</v>
          </cell>
          <cell r="H45">
            <v>1051326</v>
          </cell>
        </row>
        <row r="47">
          <cell r="A47">
            <v>510542002</v>
          </cell>
          <cell r="B47" t="str">
            <v>PRIMA EXT DE VACACION</v>
          </cell>
          <cell r="C47" t="str">
            <v>ES</v>
          </cell>
          <cell r="D47">
            <v>472776</v>
          </cell>
          <cell r="E47">
            <v>111408</v>
          </cell>
          <cell r="F47">
            <v>0</v>
          </cell>
          <cell r="G47">
            <v>111408</v>
          </cell>
          <cell r="H47">
            <v>584184</v>
          </cell>
        </row>
        <row r="49">
          <cell r="A49">
            <v>510568</v>
          </cell>
          <cell r="B49" t="str">
            <v>APORTES ADM RIESG PRO</v>
          </cell>
          <cell r="C49" t="str">
            <v>FES.</v>
          </cell>
          <cell r="D49">
            <v>628784</v>
          </cell>
          <cell r="E49">
            <v>113086</v>
          </cell>
          <cell r="F49">
            <v>0</v>
          </cell>
          <cell r="G49">
            <v>113086</v>
          </cell>
          <cell r="H49">
            <v>741870</v>
          </cell>
        </row>
        <row r="51">
          <cell r="A51">
            <v>510569</v>
          </cell>
          <cell r="B51" t="str">
            <v>APORTES A   E. P. S</v>
          </cell>
          <cell r="D51">
            <v>5179846</v>
          </cell>
          <cell r="E51">
            <v>866557</v>
          </cell>
          <cell r="F51">
            <v>0</v>
          </cell>
          <cell r="G51">
            <v>866557</v>
          </cell>
          <cell r="H51">
            <v>6046403</v>
          </cell>
        </row>
        <row r="52">
          <cell r="A52">
            <v>510569001</v>
          </cell>
          <cell r="B52" t="str">
            <v>E.P.S.</v>
          </cell>
          <cell r="D52">
            <v>5179846</v>
          </cell>
          <cell r="E52">
            <v>866557</v>
          </cell>
          <cell r="F52">
            <v>0</v>
          </cell>
          <cell r="G52">
            <v>866557</v>
          </cell>
          <cell r="H52">
            <v>6046403</v>
          </cell>
        </row>
        <row r="54">
          <cell r="A54">
            <v>510570</v>
          </cell>
          <cell r="B54" t="str">
            <v>APORT A'FDOS D'PENS Y</v>
          </cell>
          <cell r="C54" t="str">
            <v>CES</v>
          </cell>
          <cell r="D54">
            <v>6555753</v>
          </cell>
          <cell r="E54">
            <v>1096737</v>
          </cell>
          <cell r="F54">
            <v>0</v>
          </cell>
          <cell r="G54">
            <v>1096737</v>
          </cell>
          <cell r="H54">
            <v>7652490</v>
          </cell>
        </row>
        <row r="56">
          <cell r="A56">
            <v>510572</v>
          </cell>
          <cell r="B56" t="str">
            <v>APORTES CAJA COMPENSA</v>
          </cell>
          <cell r="C56" t="str">
            <v>CION</v>
          </cell>
          <cell r="D56">
            <v>4480121</v>
          </cell>
          <cell r="E56">
            <v>789270</v>
          </cell>
          <cell r="F56">
            <v>0</v>
          </cell>
          <cell r="G56">
            <v>789270</v>
          </cell>
          <cell r="H56">
            <v>5269391</v>
          </cell>
        </row>
        <row r="58">
          <cell r="A58">
            <v>510575</v>
          </cell>
          <cell r="B58" t="str">
            <v>APORTES I.C.B.F</v>
          </cell>
          <cell r="D58">
            <v>3360091</v>
          </cell>
          <cell r="E58">
            <v>591953</v>
          </cell>
          <cell r="F58">
            <v>0</v>
          </cell>
          <cell r="G58">
            <v>591953</v>
          </cell>
          <cell r="H58">
            <v>3952044</v>
          </cell>
        </row>
        <row r="60">
          <cell r="A60">
            <v>510578</v>
          </cell>
          <cell r="B60" t="str">
            <v>SENA</v>
          </cell>
          <cell r="D60">
            <v>2240062</v>
          </cell>
          <cell r="E60">
            <v>394635</v>
          </cell>
          <cell r="F60">
            <v>0</v>
          </cell>
          <cell r="G60">
            <v>394635</v>
          </cell>
          <cell r="H60">
            <v>2634697</v>
          </cell>
        </row>
        <row r="62">
          <cell r="A62">
            <v>5110</v>
          </cell>
          <cell r="B62" t="str">
            <v>HONORARIOS</v>
          </cell>
          <cell r="D62">
            <v>165717044.31</v>
          </cell>
          <cell r="E62">
            <v>32147966.77</v>
          </cell>
          <cell r="F62">
            <v>0</v>
          </cell>
          <cell r="G62">
            <v>32147966.77</v>
          </cell>
          <cell r="H62">
            <v>197865011.08000001</v>
          </cell>
        </row>
        <row r="63">
          <cell r="A63">
            <v>511035</v>
          </cell>
          <cell r="B63" t="str">
            <v>ASESORIA TECNICA</v>
          </cell>
          <cell r="D63">
            <v>137217044.31</v>
          </cell>
          <cell r="E63">
            <v>28147966.77</v>
          </cell>
          <cell r="F63">
            <v>0</v>
          </cell>
          <cell r="G63">
            <v>28147966.77</v>
          </cell>
          <cell r="H63">
            <v>165365011.08000001</v>
          </cell>
        </row>
        <row r="65">
          <cell r="A65">
            <v>511095</v>
          </cell>
          <cell r="B65" t="str">
            <v>OTROS</v>
          </cell>
          <cell r="D65">
            <v>28500000</v>
          </cell>
          <cell r="E65">
            <v>4000000</v>
          </cell>
          <cell r="F65">
            <v>0</v>
          </cell>
          <cell r="G65">
            <v>4000000</v>
          </cell>
          <cell r="H65">
            <v>32500000</v>
          </cell>
        </row>
        <row r="67">
          <cell r="A67">
            <v>5125</v>
          </cell>
          <cell r="B67" t="str">
            <v>CONTRIBUC Y AFILIACIO</v>
          </cell>
          <cell r="C67" t="str">
            <v>NES</v>
          </cell>
          <cell r="D67">
            <v>1521094</v>
          </cell>
          <cell r="E67">
            <v>317682.33</v>
          </cell>
          <cell r="F67">
            <v>110000</v>
          </cell>
          <cell r="G67">
            <v>207682.33</v>
          </cell>
          <cell r="H67">
            <v>1728776.33</v>
          </cell>
        </row>
        <row r="68">
          <cell r="A68">
            <v>512510</v>
          </cell>
          <cell r="B68" t="str">
            <v>AFILIAC Y SOSTENIMIEN</v>
          </cell>
          <cell r="C68" t="str">
            <v>TO</v>
          </cell>
          <cell r="D68">
            <v>1521094</v>
          </cell>
          <cell r="E68">
            <v>317682.33</v>
          </cell>
          <cell r="F68">
            <v>110000</v>
          </cell>
          <cell r="G68">
            <v>207682.33</v>
          </cell>
          <cell r="H68">
            <v>1728776.33</v>
          </cell>
        </row>
        <row r="70">
          <cell r="A70">
            <v>5135</v>
          </cell>
          <cell r="B70" t="str">
            <v>SERVICIOS</v>
          </cell>
          <cell r="D70">
            <v>114265.25</v>
          </cell>
          <cell r="E70">
            <v>164231.9</v>
          </cell>
          <cell r="F70">
            <v>0</v>
          </cell>
          <cell r="G70">
            <v>164231.9</v>
          </cell>
          <cell r="H70">
            <v>278497.15000000002</v>
          </cell>
        </row>
        <row r="71">
          <cell r="A71">
            <v>513540</v>
          </cell>
          <cell r="B71" t="str">
            <v>CORREO,PORTES Y TELEG</v>
          </cell>
          <cell r="C71" t="str">
            <v>RAMA</v>
          </cell>
          <cell r="D71">
            <v>51398.25</v>
          </cell>
          <cell r="E71">
            <v>164231.9</v>
          </cell>
          <cell r="F71">
            <v>0</v>
          </cell>
          <cell r="G71">
            <v>164231.9</v>
          </cell>
          <cell r="H71">
            <v>215630.15</v>
          </cell>
        </row>
        <row r="73">
          <cell r="A73">
            <v>513550</v>
          </cell>
          <cell r="B73" t="str">
            <v>TRASPORTES Y ACARREOS</v>
          </cell>
          <cell r="D73">
            <v>62867</v>
          </cell>
          <cell r="E73">
            <v>0</v>
          </cell>
          <cell r="F73">
            <v>0</v>
          </cell>
          <cell r="G73">
            <v>0</v>
          </cell>
          <cell r="H73">
            <v>62867</v>
          </cell>
        </row>
        <row r="75">
          <cell r="A75">
            <v>5140</v>
          </cell>
          <cell r="B75" t="str">
            <v>GASTOS LEGALES</v>
          </cell>
          <cell r="D75">
            <v>446</v>
          </cell>
          <cell r="E75">
            <v>0</v>
          </cell>
          <cell r="F75">
            <v>0</v>
          </cell>
          <cell r="G75">
            <v>0</v>
          </cell>
          <cell r="H75">
            <v>446</v>
          </cell>
        </row>
        <row r="76">
          <cell r="A76">
            <v>514015</v>
          </cell>
          <cell r="B76" t="str">
            <v>TRAMITES Y LICENCIAS</v>
          </cell>
          <cell r="D76">
            <v>446</v>
          </cell>
          <cell r="E76">
            <v>0</v>
          </cell>
          <cell r="F76">
            <v>0</v>
          </cell>
          <cell r="G76">
            <v>0</v>
          </cell>
          <cell r="H76">
            <v>446</v>
          </cell>
        </row>
        <row r="78">
          <cell r="A78">
            <v>5145</v>
          </cell>
          <cell r="B78" t="str">
            <v>MANTENIM.Y REPARACION</v>
          </cell>
          <cell r="C78" t="str">
            <v>ES</v>
          </cell>
          <cell r="D78">
            <v>1840898</v>
          </cell>
          <cell r="E78">
            <v>0</v>
          </cell>
          <cell r="F78">
            <v>0</v>
          </cell>
          <cell r="G78">
            <v>0</v>
          </cell>
          <cell r="H78">
            <v>1840898</v>
          </cell>
        </row>
        <row r="79">
          <cell r="A79">
            <v>514510</v>
          </cell>
          <cell r="B79" t="str">
            <v>CONSTRUCC Y EDIFIC.</v>
          </cell>
          <cell r="D79">
            <v>1840898</v>
          </cell>
          <cell r="E79">
            <v>0</v>
          </cell>
          <cell r="F79">
            <v>0</v>
          </cell>
          <cell r="G79">
            <v>0</v>
          </cell>
          <cell r="H79">
            <v>1840898</v>
          </cell>
        </row>
        <row r="80">
          <cell r="A80">
            <v>514510002</v>
          </cell>
          <cell r="B80" t="str">
            <v>SERVICIOS 4%</v>
          </cell>
          <cell r="D80">
            <v>1840898</v>
          </cell>
          <cell r="E80">
            <v>0</v>
          </cell>
          <cell r="F80">
            <v>0</v>
          </cell>
          <cell r="G80">
            <v>0</v>
          </cell>
          <cell r="H80">
            <v>1840898</v>
          </cell>
        </row>
        <row r="82">
          <cell r="A82" t="str">
            <v>_x000C_CARACOL TEL</v>
          </cell>
          <cell r="B82" t="str">
            <v>EVISION S.A.</v>
          </cell>
          <cell r="H82" t="str">
            <v>PAGINA No.    30</v>
          </cell>
        </row>
        <row r="83">
          <cell r="A83" t="str">
            <v>XCALIBUR REF</v>
          </cell>
          <cell r="B83" t="str">
            <v>. cg2233.r</v>
          </cell>
          <cell r="C83" t="str">
            <v>BAL</v>
          </cell>
          <cell r="D83" t="str">
            <v>ANCE DE COMPROBACI</v>
          </cell>
          <cell r="E83" t="str">
            <v>ON POR UBICACION AL</v>
          </cell>
          <cell r="F83">
            <v>36372</v>
          </cell>
          <cell r="G83" t="str">
            <v>C.U</v>
          </cell>
          <cell r="H83" t="str">
            <v>. 18/08 11:01 ALV</v>
          </cell>
        </row>
        <row r="85">
          <cell r="A85" t="str">
            <v>CUENTA</v>
          </cell>
          <cell r="B85" t="str">
            <v>DESCRIPCION</v>
          </cell>
          <cell r="D85" t="str">
            <v>SALDO ANTERIOR</v>
          </cell>
          <cell r="E85" t="str">
            <v>DEBITOS MES</v>
          </cell>
          <cell r="F85" t="str">
            <v>CREDITOS MES</v>
          </cell>
          <cell r="G85" t="str">
            <v>SALDO MES</v>
          </cell>
          <cell r="H85" t="str">
            <v>SALDO ACTUAL</v>
          </cell>
        </row>
        <row r="86">
          <cell r="A86" t="str">
            <v>------------</v>
          </cell>
          <cell r="B86" t="str">
            <v>--------------------</v>
          </cell>
          <cell r="C86" t="str">
            <v>----</v>
          </cell>
          <cell r="D86" t="str">
            <v>-----------------</v>
          </cell>
          <cell r="E86" t="str">
            <v>------------------</v>
          </cell>
          <cell r="F86" t="str">
            <v>------------------</v>
          </cell>
          <cell r="G86" t="str">
            <v>------------------ -</v>
          </cell>
          <cell r="H86" t="str">
            <v>-----------------</v>
          </cell>
        </row>
        <row r="87">
          <cell r="A87">
            <v>5155</v>
          </cell>
          <cell r="B87" t="str">
            <v>GASTOS DE VIAJE</v>
          </cell>
          <cell r="D87">
            <v>18379610.670000002</v>
          </cell>
          <cell r="E87">
            <v>9497341.6999999993</v>
          </cell>
          <cell r="F87">
            <v>0</v>
          </cell>
          <cell r="G87">
            <v>9497341.6999999993</v>
          </cell>
          <cell r="H87">
            <v>27876952.370000001</v>
          </cell>
        </row>
        <row r="88">
          <cell r="A88">
            <v>515505</v>
          </cell>
          <cell r="B88" t="str">
            <v>ALOJAM.Y MANUTENCION</v>
          </cell>
          <cell r="D88">
            <v>5787321.54</v>
          </cell>
          <cell r="E88">
            <v>1534600.76</v>
          </cell>
          <cell r="F88">
            <v>0</v>
          </cell>
          <cell r="G88">
            <v>1534600.76</v>
          </cell>
          <cell r="H88">
            <v>7321922.2999999998</v>
          </cell>
        </row>
        <row r="90">
          <cell r="A90">
            <v>515515</v>
          </cell>
          <cell r="B90" t="str">
            <v>PASAJES AEREOS</v>
          </cell>
          <cell r="D90">
            <v>11343641.4</v>
          </cell>
          <cell r="E90">
            <v>7962740.9400000004</v>
          </cell>
          <cell r="F90">
            <v>0</v>
          </cell>
          <cell r="G90">
            <v>7962740.9400000004</v>
          </cell>
          <cell r="H90">
            <v>19306382.34</v>
          </cell>
        </row>
        <row r="92">
          <cell r="A92">
            <v>515520</v>
          </cell>
          <cell r="B92" t="str">
            <v>PASAJES TERRESTRES</v>
          </cell>
          <cell r="D92">
            <v>39564.25</v>
          </cell>
          <cell r="E92">
            <v>0</v>
          </cell>
          <cell r="F92">
            <v>0</v>
          </cell>
          <cell r="G92">
            <v>0</v>
          </cell>
          <cell r="H92">
            <v>39564.25</v>
          </cell>
        </row>
        <row r="94">
          <cell r="A94">
            <v>515595</v>
          </cell>
          <cell r="B94" t="str">
            <v>OTROS</v>
          </cell>
          <cell r="D94">
            <v>1209083.48</v>
          </cell>
          <cell r="E94">
            <v>0</v>
          </cell>
          <cell r="F94">
            <v>0</v>
          </cell>
          <cell r="G94">
            <v>0</v>
          </cell>
          <cell r="H94">
            <v>1209083.48</v>
          </cell>
        </row>
        <row r="96">
          <cell r="A96">
            <v>5195</v>
          </cell>
          <cell r="B96" t="str">
            <v>DIVERSOS</v>
          </cell>
          <cell r="D96">
            <v>767880</v>
          </cell>
          <cell r="E96">
            <v>36000</v>
          </cell>
          <cell r="F96">
            <v>0</v>
          </cell>
          <cell r="G96">
            <v>36000</v>
          </cell>
          <cell r="H96">
            <v>803880</v>
          </cell>
        </row>
        <row r="97">
          <cell r="A97">
            <v>519510</v>
          </cell>
          <cell r="B97" t="str">
            <v>LIB,SUSC,PERIOD,REVIS</v>
          </cell>
          <cell r="C97" t="str">
            <v>TAS</v>
          </cell>
          <cell r="D97">
            <v>391000</v>
          </cell>
          <cell r="E97">
            <v>0</v>
          </cell>
          <cell r="F97">
            <v>0</v>
          </cell>
          <cell r="G97">
            <v>0</v>
          </cell>
          <cell r="H97">
            <v>391000</v>
          </cell>
        </row>
        <row r="99">
          <cell r="A99">
            <v>519520</v>
          </cell>
          <cell r="B99" t="str">
            <v>RELAC.PUBLIC Y GTOS R</v>
          </cell>
          <cell r="C99" t="str">
            <v>EPRE</v>
          </cell>
          <cell r="D99">
            <v>146558</v>
          </cell>
          <cell r="E99">
            <v>0</v>
          </cell>
          <cell r="F99">
            <v>0</v>
          </cell>
          <cell r="G99">
            <v>0</v>
          </cell>
          <cell r="H99">
            <v>146558</v>
          </cell>
        </row>
        <row r="101">
          <cell r="A101">
            <v>519530</v>
          </cell>
          <cell r="B101" t="str">
            <v>UTILES,PAPELERIA,FOTO</v>
          </cell>
          <cell r="C101" t="str">
            <v>C</v>
          </cell>
          <cell r="D101">
            <v>12000</v>
          </cell>
          <cell r="E101">
            <v>0</v>
          </cell>
          <cell r="F101">
            <v>0</v>
          </cell>
          <cell r="G101">
            <v>0</v>
          </cell>
          <cell r="H101">
            <v>12000</v>
          </cell>
        </row>
        <row r="103">
          <cell r="A103">
            <v>519535</v>
          </cell>
          <cell r="B103" t="str">
            <v>COMBUSTIBLES Y LUBRIC</v>
          </cell>
          <cell r="C103" t="str">
            <v>.</v>
          </cell>
          <cell r="D103">
            <v>28300</v>
          </cell>
          <cell r="E103">
            <v>36000</v>
          </cell>
          <cell r="F103">
            <v>0</v>
          </cell>
          <cell r="G103">
            <v>36000</v>
          </cell>
          <cell r="H103">
            <v>64300</v>
          </cell>
        </row>
        <row r="105">
          <cell r="A105">
            <v>519545</v>
          </cell>
          <cell r="B105" t="str">
            <v>TAXIS Y BUSES</v>
          </cell>
          <cell r="D105">
            <v>18900</v>
          </cell>
          <cell r="E105">
            <v>0</v>
          </cell>
          <cell r="F105">
            <v>0</v>
          </cell>
          <cell r="G105">
            <v>0</v>
          </cell>
          <cell r="H105">
            <v>18900</v>
          </cell>
        </row>
        <row r="107">
          <cell r="A107">
            <v>519560</v>
          </cell>
          <cell r="B107" t="str">
            <v>CASINO Y RESTAURANTE</v>
          </cell>
          <cell r="D107">
            <v>144352</v>
          </cell>
          <cell r="E107">
            <v>0</v>
          </cell>
          <cell r="F107">
            <v>0</v>
          </cell>
          <cell r="G107">
            <v>0</v>
          </cell>
          <cell r="H107">
            <v>144352</v>
          </cell>
        </row>
        <row r="109">
          <cell r="A109">
            <v>519595</v>
          </cell>
          <cell r="B109" t="str">
            <v>OTROS</v>
          </cell>
          <cell r="D109">
            <v>26770</v>
          </cell>
          <cell r="E109">
            <v>0</v>
          </cell>
          <cell r="F109">
            <v>0</v>
          </cell>
          <cell r="G109">
            <v>0</v>
          </cell>
          <cell r="H109">
            <v>26770</v>
          </cell>
        </row>
        <row r="110">
          <cell r="A110">
            <v>519595008</v>
          </cell>
          <cell r="B110" t="str">
            <v>FUNG P'OFIC Y DECORAT</v>
          </cell>
          <cell r="C110" t="str">
            <v>IVOS</v>
          </cell>
          <cell r="D110">
            <v>26770</v>
          </cell>
          <cell r="E110">
            <v>0</v>
          </cell>
          <cell r="F110">
            <v>0</v>
          </cell>
          <cell r="G110">
            <v>0</v>
          </cell>
          <cell r="H110">
            <v>26770</v>
          </cell>
        </row>
        <row r="112">
          <cell r="A112">
            <v>53</v>
          </cell>
          <cell r="B112" t="str">
            <v>NO OPERACIONALES</v>
          </cell>
          <cell r="D112">
            <v>9169622.1699999999</v>
          </cell>
          <cell r="E112">
            <v>0</v>
          </cell>
          <cell r="F112">
            <v>0</v>
          </cell>
          <cell r="G112">
            <v>0</v>
          </cell>
          <cell r="H112">
            <v>9169622.1699999999</v>
          </cell>
        </row>
        <row r="113">
          <cell r="A113">
            <v>5395</v>
          </cell>
          <cell r="B113" t="str">
            <v>GASTOS DIVERSOS</v>
          </cell>
          <cell r="D113">
            <v>9169622.1699999999</v>
          </cell>
          <cell r="E113">
            <v>0</v>
          </cell>
          <cell r="F113">
            <v>0</v>
          </cell>
          <cell r="G113">
            <v>0</v>
          </cell>
          <cell r="H113">
            <v>9169622.1699999999</v>
          </cell>
        </row>
        <row r="114">
          <cell r="A114">
            <v>539595</v>
          </cell>
          <cell r="B114" t="str">
            <v>OTROS</v>
          </cell>
          <cell r="D114">
            <v>9169622.1699999999</v>
          </cell>
          <cell r="E114">
            <v>0</v>
          </cell>
          <cell r="F114">
            <v>0</v>
          </cell>
          <cell r="G114">
            <v>0</v>
          </cell>
          <cell r="H114">
            <v>9169622.1699999999</v>
          </cell>
        </row>
        <row r="115">
          <cell r="A115">
            <v>539595001</v>
          </cell>
          <cell r="B115" t="str">
            <v>AJUSTES EJERC.ANTERIO</v>
          </cell>
          <cell r="C115" t="str">
            <v>RES</v>
          </cell>
          <cell r="D115">
            <v>9169622.1699999999</v>
          </cell>
          <cell r="E115">
            <v>0</v>
          </cell>
          <cell r="F115">
            <v>0</v>
          </cell>
          <cell r="G115">
            <v>0</v>
          </cell>
          <cell r="H115">
            <v>9169622.1699999999</v>
          </cell>
        </row>
        <row r="117">
          <cell r="A117" t="str">
            <v>_x000C_CARACOL TEL</v>
          </cell>
          <cell r="B117" t="str">
            <v>EVISION S.A.</v>
          </cell>
          <cell r="H117" t="str">
            <v>PAGINA No.    31</v>
          </cell>
        </row>
        <row r="118">
          <cell r="A118" t="str">
            <v>XCALIBUR REF</v>
          </cell>
          <cell r="B118" t="str">
            <v>. cg2233.r</v>
          </cell>
          <cell r="C118" t="str">
            <v>BAL</v>
          </cell>
          <cell r="D118" t="str">
            <v>ANCE DE COMPROBACI</v>
          </cell>
          <cell r="E118" t="str">
            <v>ON POR UBICACION AL</v>
          </cell>
          <cell r="F118">
            <v>36372</v>
          </cell>
          <cell r="G118" t="str">
            <v>C.U</v>
          </cell>
          <cell r="H118" t="str">
            <v>. 18/08 11:01 ALV</v>
          </cell>
        </row>
        <row r="120">
          <cell r="A120" t="str">
            <v>CUENTA</v>
          </cell>
          <cell r="B120" t="str">
            <v>DESCRIPCION</v>
          </cell>
          <cell r="D120" t="str">
            <v>SALDO ANTERIOR</v>
          </cell>
          <cell r="E120" t="str">
            <v>DEBITOS MES</v>
          </cell>
          <cell r="F120" t="str">
            <v>CREDITOS MES</v>
          </cell>
          <cell r="G120" t="str">
            <v>SALDO MES</v>
          </cell>
          <cell r="H120" t="str">
            <v>SALDO ACTUAL</v>
          </cell>
        </row>
        <row r="121">
          <cell r="A121" t="str">
            <v>------------</v>
          </cell>
          <cell r="B121" t="str">
            <v>--------------------</v>
          </cell>
          <cell r="C121" t="str">
            <v>----</v>
          </cell>
          <cell r="D121" t="str">
            <v>-----------------</v>
          </cell>
          <cell r="E121" t="str">
            <v>------------------</v>
          </cell>
          <cell r="F121" t="str">
            <v>------------------</v>
          </cell>
          <cell r="G121" t="str">
            <v>------------------ -</v>
          </cell>
          <cell r="H121" t="str">
            <v>-----------------</v>
          </cell>
        </row>
      </sheetData>
      <sheetData sheetId="10" refreshError="1">
        <row r="1">
          <cell r="B1" t="str">
            <v>1009 VICEPRESIDENCIA</v>
          </cell>
          <cell r="C1" t="str">
            <v>FINA</v>
          </cell>
          <cell r="D1" t="str">
            <v>NCIERA</v>
          </cell>
        </row>
        <row r="3">
          <cell r="A3">
            <v>1</v>
          </cell>
          <cell r="B3" t="str">
            <v>ACTIVO</v>
          </cell>
          <cell r="D3">
            <v>1503952.57</v>
          </cell>
          <cell r="E3">
            <v>38784353.880000003</v>
          </cell>
          <cell r="F3">
            <v>8141689.0700000003</v>
          </cell>
          <cell r="G3">
            <v>30642664.809999999</v>
          </cell>
          <cell r="H3">
            <v>32146617.379999999</v>
          </cell>
        </row>
        <row r="4">
          <cell r="A4">
            <v>17</v>
          </cell>
          <cell r="B4" t="str">
            <v>DIFERIDOS</v>
          </cell>
          <cell r="D4">
            <v>1503952.57</v>
          </cell>
          <cell r="E4">
            <v>38784353.880000003</v>
          </cell>
          <cell r="F4">
            <v>8141689.0700000003</v>
          </cell>
          <cell r="G4">
            <v>30642664.809999999</v>
          </cell>
          <cell r="H4">
            <v>32146617.379999999</v>
          </cell>
        </row>
        <row r="5">
          <cell r="A5">
            <v>1710</v>
          </cell>
          <cell r="B5" t="str">
            <v>CARGOS DIFERIDOS</v>
          </cell>
          <cell r="D5">
            <v>1503952.57</v>
          </cell>
          <cell r="E5">
            <v>38784353.880000003</v>
          </cell>
          <cell r="F5">
            <v>8141689.0700000003</v>
          </cell>
          <cell r="G5">
            <v>30642664.809999999</v>
          </cell>
          <cell r="H5">
            <v>32146617.379999999</v>
          </cell>
        </row>
        <row r="6">
          <cell r="A6">
            <v>171012</v>
          </cell>
          <cell r="B6" t="str">
            <v>ESTUDIOS/INVEST/PROYE</v>
          </cell>
          <cell r="C6" t="str">
            <v>C.</v>
          </cell>
          <cell r="D6">
            <v>0</v>
          </cell>
          <cell r="E6">
            <v>38571429</v>
          </cell>
          <cell r="F6">
            <v>6428571.5</v>
          </cell>
          <cell r="G6">
            <v>32142857.5</v>
          </cell>
          <cell r="H6">
            <v>32142857.5</v>
          </cell>
        </row>
        <row r="7">
          <cell r="A7">
            <v>171012001</v>
          </cell>
          <cell r="B7" t="str">
            <v>HONORARIOS-ASESORIAS</v>
          </cell>
          <cell r="D7">
            <v>0</v>
          </cell>
          <cell r="E7">
            <v>38571429</v>
          </cell>
          <cell r="F7">
            <v>6428571.5</v>
          </cell>
          <cell r="G7">
            <v>32142857.5</v>
          </cell>
          <cell r="H7">
            <v>32142857.5</v>
          </cell>
        </row>
        <row r="9">
          <cell r="A9">
            <v>171020</v>
          </cell>
          <cell r="B9" t="str">
            <v>UTILES Y PAPELERIA</v>
          </cell>
          <cell r="D9">
            <v>0</v>
          </cell>
          <cell r="E9">
            <v>209165</v>
          </cell>
          <cell r="F9">
            <v>209165</v>
          </cell>
          <cell r="G9">
            <v>0</v>
          </cell>
          <cell r="H9">
            <v>0</v>
          </cell>
        </row>
        <row r="11">
          <cell r="A11">
            <v>171099</v>
          </cell>
          <cell r="B11" t="str">
            <v>AJUSTES POR INFLACION</v>
          </cell>
          <cell r="D11">
            <v>1503952.57</v>
          </cell>
          <cell r="E11">
            <v>3759.88</v>
          </cell>
          <cell r="F11">
            <v>1503952.57</v>
          </cell>
          <cell r="G11" t="str">
            <v>1.500.192,69-</v>
          </cell>
          <cell r="H11">
            <v>3759.88</v>
          </cell>
        </row>
        <row r="13">
          <cell r="A13" t="str">
            <v>_x000C_CARACOL TEL</v>
          </cell>
          <cell r="B13" t="str">
            <v>EVISION S.A.</v>
          </cell>
          <cell r="H13" t="str">
            <v>PAGINA No.    32</v>
          </cell>
        </row>
        <row r="14">
          <cell r="A14" t="str">
            <v>XCALIBUR REF</v>
          </cell>
          <cell r="B14" t="str">
            <v>. cg2233.r</v>
          </cell>
          <cell r="C14" t="str">
            <v>BAL</v>
          </cell>
          <cell r="D14" t="str">
            <v>ANCE DE COMPROBACI</v>
          </cell>
          <cell r="E14" t="str">
            <v>ON POR UBICACION AL</v>
          </cell>
          <cell r="F14">
            <v>36372</v>
          </cell>
          <cell r="G14" t="str">
            <v>C.U</v>
          </cell>
          <cell r="H14" t="str">
            <v>. 18/08 11:01 ALV</v>
          </cell>
        </row>
        <row r="16">
          <cell r="A16" t="str">
            <v>CUENTA</v>
          </cell>
          <cell r="B16" t="str">
            <v>DESCRIPCION</v>
          </cell>
          <cell r="D16" t="str">
            <v>SALDO ANTERIOR</v>
          </cell>
          <cell r="E16" t="str">
            <v>DEBITOS MES</v>
          </cell>
          <cell r="F16" t="str">
            <v>CREDITOS MES</v>
          </cell>
          <cell r="G16" t="str">
            <v>SALDO MES</v>
          </cell>
          <cell r="H16" t="str">
            <v>SALDO ACTUAL</v>
          </cell>
        </row>
        <row r="17">
          <cell r="A17" t="str">
            <v>------------</v>
          </cell>
          <cell r="B17" t="str">
            <v>--------------------</v>
          </cell>
          <cell r="C17" t="str">
            <v>----</v>
          </cell>
          <cell r="D17" t="str">
            <v>-----------------</v>
          </cell>
          <cell r="E17" t="str">
            <v>------------------</v>
          </cell>
          <cell r="F17" t="str">
            <v>------------------</v>
          </cell>
          <cell r="G17" t="str">
            <v>------------------ -</v>
          </cell>
          <cell r="H17" t="str">
            <v>-----------------</v>
          </cell>
        </row>
        <row r="18">
          <cell r="A18">
            <v>2</v>
          </cell>
          <cell r="B18" t="str">
            <v>PASIVO</v>
          </cell>
          <cell r="D18">
            <v>14674</v>
          </cell>
          <cell r="E18">
            <v>0</v>
          </cell>
          <cell r="F18">
            <v>0</v>
          </cell>
          <cell r="G18">
            <v>0</v>
          </cell>
          <cell r="H18" t="str">
            <v>14.674,00-</v>
          </cell>
        </row>
        <row r="19">
          <cell r="A19">
            <v>23</v>
          </cell>
          <cell r="B19" t="str">
            <v>CUENTAS POR PAGAR</v>
          </cell>
          <cell r="D19">
            <v>14674</v>
          </cell>
          <cell r="E19">
            <v>0</v>
          </cell>
          <cell r="F19">
            <v>0</v>
          </cell>
          <cell r="G19">
            <v>0</v>
          </cell>
          <cell r="H19" t="str">
            <v>14.674,00-</v>
          </cell>
        </row>
        <row r="20">
          <cell r="A20">
            <v>2365</v>
          </cell>
          <cell r="B20" t="str">
            <v>RETENCION EN LA FUENT</v>
          </cell>
          <cell r="C20" t="str">
            <v>E</v>
          </cell>
          <cell r="D20">
            <v>13373</v>
          </cell>
          <cell r="E20">
            <v>0</v>
          </cell>
          <cell r="F20">
            <v>0</v>
          </cell>
          <cell r="G20">
            <v>0</v>
          </cell>
          <cell r="H20" t="str">
            <v>13.373,00-</v>
          </cell>
        </row>
        <row r="21">
          <cell r="A21">
            <v>236515</v>
          </cell>
          <cell r="B21" t="str">
            <v>HONORARIOS</v>
          </cell>
          <cell r="D21">
            <v>9900</v>
          </cell>
          <cell r="E21">
            <v>0</v>
          </cell>
          <cell r="F21">
            <v>0</v>
          </cell>
          <cell r="G21">
            <v>0</v>
          </cell>
          <cell r="H21" t="str">
            <v>9.900,00-</v>
          </cell>
        </row>
        <row r="22">
          <cell r="A22">
            <v>236515003</v>
          </cell>
          <cell r="B22" t="str">
            <v>BTA-OTR.PAG HONOR.10%</v>
          </cell>
          <cell r="D22">
            <v>9900</v>
          </cell>
          <cell r="E22">
            <v>0</v>
          </cell>
          <cell r="F22">
            <v>0</v>
          </cell>
          <cell r="G22">
            <v>0</v>
          </cell>
          <cell r="H22" t="str">
            <v>9.900,00-</v>
          </cell>
        </row>
        <row r="24">
          <cell r="A24">
            <v>236525</v>
          </cell>
          <cell r="B24" t="str">
            <v>SERVICIOS</v>
          </cell>
          <cell r="D24">
            <v>3473</v>
          </cell>
          <cell r="E24">
            <v>0</v>
          </cell>
          <cell r="F24">
            <v>0</v>
          </cell>
          <cell r="G24">
            <v>0</v>
          </cell>
          <cell r="H24" t="str">
            <v>3.473,00-</v>
          </cell>
        </row>
        <row r="25">
          <cell r="A25">
            <v>236525003</v>
          </cell>
          <cell r="B25" t="str">
            <v>BTA-OTR PAGOS 4%</v>
          </cell>
          <cell r="D25">
            <v>3473</v>
          </cell>
          <cell r="E25">
            <v>0</v>
          </cell>
          <cell r="F25">
            <v>0</v>
          </cell>
          <cell r="G25">
            <v>0</v>
          </cell>
          <cell r="H25" t="str">
            <v>3.473,00-</v>
          </cell>
        </row>
        <row r="27">
          <cell r="A27">
            <v>2368</v>
          </cell>
          <cell r="B27" t="str">
            <v>IMPTO IND Y CIO-RETEN</v>
          </cell>
          <cell r="C27" t="str">
            <v>IDO</v>
          </cell>
          <cell r="D27">
            <v>1301</v>
          </cell>
          <cell r="E27">
            <v>0</v>
          </cell>
          <cell r="F27">
            <v>0</v>
          </cell>
          <cell r="G27">
            <v>0</v>
          </cell>
          <cell r="H27" t="str">
            <v>1.301,00-</v>
          </cell>
        </row>
        <row r="28">
          <cell r="A28">
            <v>236803</v>
          </cell>
          <cell r="B28" t="str">
            <v>ACTIVIDAD SERVICIOS</v>
          </cell>
          <cell r="D28">
            <v>1301</v>
          </cell>
          <cell r="E28">
            <v>0</v>
          </cell>
          <cell r="F28">
            <v>0</v>
          </cell>
          <cell r="G28">
            <v>0</v>
          </cell>
          <cell r="H28" t="str">
            <v>1.301,00-</v>
          </cell>
        </row>
        <row r="29">
          <cell r="A29">
            <v>236803004</v>
          </cell>
          <cell r="B29" t="str">
            <v>TARIFA .007</v>
          </cell>
          <cell r="D29">
            <v>1301</v>
          </cell>
          <cell r="E29">
            <v>0</v>
          </cell>
          <cell r="F29">
            <v>0</v>
          </cell>
          <cell r="G29">
            <v>0</v>
          </cell>
          <cell r="H29" t="str">
            <v>1.301,00-</v>
          </cell>
        </row>
        <row r="31">
          <cell r="A31" t="str">
            <v>_x000C_CARACOL TEL</v>
          </cell>
          <cell r="B31" t="str">
            <v>EVISION S.A.</v>
          </cell>
          <cell r="H31" t="str">
            <v>PAGINA No.    33</v>
          </cell>
        </row>
        <row r="32">
          <cell r="A32" t="str">
            <v>XCALIBUR REF</v>
          </cell>
          <cell r="B32" t="str">
            <v>. cg2233.r</v>
          </cell>
          <cell r="C32" t="str">
            <v>BAL</v>
          </cell>
          <cell r="D32" t="str">
            <v>ANCE DE COMPROBACI</v>
          </cell>
          <cell r="E32" t="str">
            <v>ON POR UBICACION AL</v>
          </cell>
          <cell r="F32">
            <v>36372</v>
          </cell>
          <cell r="G32" t="str">
            <v>C.U</v>
          </cell>
          <cell r="H32" t="str">
            <v>. 18/08 11:01 ALV</v>
          </cell>
        </row>
        <row r="34">
          <cell r="A34" t="str">
            <v>CUENTA</v>
          </cell>
          <cell r="B34" t="str">
            <v>DESCRIPCION</v>
          </cell>
          <cell r="D34" t="str">
            <v>SALDO ANTERIOR</v>
          </cell>
          <cell r="E34" t="str">
            <v>DEBITOS MES</v>
          </cell>
          <cell r="F34" t="str">
            <v>CREDITOS MES</v>
          </cell>
          <cell r="G34" t="str">
            <v>SALDO MES</v>
          </cell>
          <cell r="H34" t="str">
            <v>SALDO ACTUAL</v>
          </cell>
        </row>
        <row r="35">
          <cell r="A35" t="str">
            <v>------------</v>
          </cell>
          <cell r="B35" t="str">
            <v>--------------------</v>
          </cell>
          <cell r="C35" t="str">
            <v>----</v>
          </cell>
          <cell r="D35" t="str">
            <v>-----------------</v>
          </cell>
          <cell r="E35" t="str">
            <v>------------------</v>
          </cell>
          <cell r="F35" t="str">
            <v>------------------</v>
          </cell>
          <cell r="G35" t="str">
            <v>------------------ -</v>
          </cell>
          <cell r="H35" t="str">
            <v>-----------------</v>
          </cell>
        </row>
        <row r="36">
          <cell r="A36">
            <v>4</v>
          </cell>
          <cell r="B36" t="str">
            <v>INGRESOS</v>
          </cell>
          <cell r="D36">
            <v>1599585.57</v>
          </cell>
          <cell r="E36">
            <v>-1503952.57</v>
          </cell>
          <cell r="F36">
            <v>3759.88</v>
          </cell>
          <cell r="G36">
            <v>1500192.69</v>
          </cell>
          <cell r="H36" t="str">
            <v>99.392,88-</v>
          </cell>
        </row>
        <row r="37">
          <cell r="A37">
            <v>42</v>
          </cell>
          <cell r="B37" t="str">
            <v>NO OPERACIONALES</v>
          </cell>
          <cell r="D37">
            <v>95633</v>
          </cell>
          <cell r="E37">
            <v>0</v>
          </cell>
          <cell r="F37">
            <v>0</v>
          </cell>
          <cell r="G37">
            <v>0</v>
          </cell>
          <cell r="H37" t="str">
            <v>95.633,00-</v>
          </cell>
        </row>
        <row r="38">
          <cell r="A38">
            <v>4250</v>
          </cell>
          <cell r="B38" t="str">
            <v>RECUPERACIONES</v>
          </cell>
          <cell r="D38">
            <v>95633</v>
          </cell>
          <cell r="E38">
            <v>0</v>
          </cell>
          <cell r="F38">
            <v>0</v>
          </cell>
          <cell r="G38">
            <v>0</v>
          </cell>
          <cell r="H38" t="str">
            <v>95.633,00-</v>
          </cell>
        </row>
        <row r="39">
          <cell r="A39">
            <v>425050</v>
          </cell>
          <cell r="B39" t="str">
            <v>REINT.OTROS COSTOS/GT</v>
          </cell>
          <cell r="C39" t="str">
            <v>OS</v>
          </cell>
          <cell r="D39">
            <v>95633</v>
          </cell>
          <cell r="E39">
            <v>0</v>
          </cell>
          <cell r="F39">
            <v>0</v>
          </cell>
          <cell r="G39">
            <v>0</v>
          </cell>
          <cell r="H39" t="str">
            <v>95.633,00-</v>
          </cell>
        </row>
        <row r="41">
          <cell r="A41">
            <v>47</v>
          </cell>
          <cell r="B41" t="str">
            <v>AJUSTE POR INFLACION</v>
          </cell>
          <cell r="D41">
            <v>1503952.57</v>
          </cell>
          <cell r="E41">
            <v>-1503952.57</v>
          </cell>
          <cell r="F41">
            <v>3759.88</v>
          </cell>
          <cell r="G41">
            <v>1500192.69</v>
          </cell>
          <cell r="H41" t="str">
            <v>3.759,88-</v>
          </cell>
        </row>
        <row r="42">
          <cell r="A42">
            <v>4705</v>
          </cell>
          <cell r="B42" t="str">
            <v>CORRECCION MONETARIA</v>
          </cell>
          <cell r="D42">
            <v>1503952.57</v>
          </cell>
          <cell r="E42">
            <v>-1503952.57</v>
          </cell>
          <cell r="F42">
            <v>3759.88</v>
          </cell>
          <cell r="G42">
            <v>1500192.69</v>
          </cell>
          <cell r="H42" t="str">
            <v>3.759,88-</v>
          </cell>
        </row>
        <row r="43">
          <cell r="A43">
            <v>470525</v>
          </cell>
          <cell r="B43" t="str">
            <v>DIFERIDOS (CR)</v>
          </cell>
          <cell r="D43">
            <v>1503952.57</v>
          </cell>
          <cell r="E43">
            <v>-1503952.57</v>
          </cell>
          <cell r="F43">
            <v>3759.88</v>
          </cell>
          <cell r="G43">
            <v>1500192.69</v>
          </cell>
          <cell r="H43" t="str">
            <v>3.759,88-</v>
          </cell>
        </row>
        <row r="45">
          <cell r="A45" t="str">
            <v>_x000C_CARACOL TEL</v>
          </cell>
          <cell r="B45" t="str">
            <v>EVISION S.A.</v>
          </cell>
          <cell r="H45" t="str">
            <v>PAGINA No.    34</v>
          </cell>
        </row>
        <row r="46">
          <cell r="A46" t="str">
            <v>XCALIBUR REF</v>
          </cell>
          <cell r="B46" t="str">
            <v>. cg2233.r</v>
          </cell>
          <cell r="C46" t="str">
            <v>BAL</v>
          </cell>
          <cell r="D46" t="str">
            <v>ANCE DE COMPROBACI</v>
          </cell>
          <cell r="E46" t="str">
            <v>ON POR UBICACION AL</v>
          </cell>
          <cell r="F46">
            <v>36372</v>
          </cell>
          <cell r="G46" t="str">
            <v>C.U</v>
          </cell>
          <cell r="H46" t="str">
            <v>. 18/08 11:01 ALV</v>
          </cell>
        </row>
        <row r="48">
          <cell r="A48" t="str">
            <v>CUENTA</v>
          </cell>
          <cell r="B48" t="str">
            <v>DESCRIPCION</v>
          </cell>
          <cell r="D48" t="str">
            <v>SALDO ANTERIOR</v>
          </cell>
          <cell r="E48" t="str">
            <v>DEBITOS MES</v>
          </cell>
          <cell r="F48" t="str">
            <v>CREDITOS MES</v>
          </cell>
          <cell r="G48" t="str">
            <v>SALDO MES</v>
          </cell>
          <cell r="H48" t="str">
            <v>SALDO ACTUAL</v>
          </cell>
        </row>
        <row r="49">
          <cell r="A49" t="str">
            <v>------------</v>
          </cell>
          <cell r="B49" t="str">
            <v>--------------------</v>
          </cell>
          <cell r="C49" t="str">
            <v>----</v>
          </cell>
          <cell r="D49" t="str">
            <v>-----------------</v>
          </cell>
          <cell r="E49" t="str">
            <v>------------------</v>
          </cell>
          <cell r="F49" t="str">
            <v>------------------</v>
          </cell>
          <cell r="G49" t="str">
            <v>------------------ -</v>
          </cell>
          <cell r="H49" t="str">
            <v>-----------------</v>
          </cell>
        </row>
        <row r="50">
          <cell r="A50">
            <v>5</v>
          </cell>
          <cell r="B50" t="str">
            <v>GASTOS</v>
          </cell>
          <cell r="D50">
            <v>152485987.80000001</v>
          </cell>
          <cell r="E50">
            <v>36620574.5</v>
          </cell>
          <cell r="F50">
            <v>120000</v>
          </cell>
          <cell r="G50">
            <v>36500574.5</v>
          </cell>
          <cell r="H50">
            <v>188986562.30000001</v>
          </cell>
        </row>
        <row r="51">
          <cell r="A51">
            <v>51</v>
          </cell>
          <cell r="B51" t="str">
            <v>OPERACIONALES DE ADMO</v>
          </cell>
          <cell r="C51" t="str">
            <v>N</v>
          </cell>
          <cell r="D51">
            <v>152453474.80000001</v>
          </cell>
          <cell r="E51">
            <v>36620574.5</v>
          </cell>
          <cell r="F51">
            <v>120000</v>
          </cell>
          <cell r="G51">
            <v>36500574.5</v>
          </cell>
          <cell r="H51">
            <v>188954049.30000001</v>
          </cell>
        </row>
        <row r="52">
          <cell r="A52">
            <v>5105</v>
          </cell>
          <cell r="B52" t="str">
            <v>GASTOS DE PERSONAL</v>
          </cell>
          <cell r="D52">
            <v>138356595.5</v>
          </cell>
          <cell r="E52">
            <v>23728266</v>
          </cell>
          <cell r="F52">
            <v>0</v>
          </cell>
          <cell r="G52">
            <v>23728266</v>
          </cell>
          <cell r="H52">
            <v>162084861.5</v>
          </cell>
        </row>
        <row r="53">
          <cell r="A53">
            <v>510503</v>
          </cell>
          <cell r="B53" t="str">
            <v>SALARIO INTEGRAL</v>
          </cell>
          <cell r="D53">
            <v>107766666</v>
          </cell>
          <cell r="E53">
            <v>18600000</v>
          </cell>
          <cell r="F53">
            <v>0</v>
          </cell>
          <cell r="G53">
            <v>18600000</v>
          </cell>
          <cell r="H53">
            <v>126366666</v>
          </cell>
        </row>
        <row r="55">
          <cell r="A55">
            <v>510506</v>
          </cell>
          <cell r="B55" t="str">
            <v>SUELDOS</v>
          </cell>
          <cell r="D55">
            <v>5519998.5</v>
          </cell>
          <cell r="E55">
            <v>920000</v>
          </cell>
          <cell r="F55">
            <v>0</v>
          </cell>
          <cell r="G55">
            <v>920000</v>
          </cell>
          <cell r="H55">
            <v>6439998.5</v>
          </cell>
        </row>
        <row r="57">
          <cell r="A57">
            <v>510530</v>
          </cell>
          <cell r="B57" t="str">
            <v>CESANTIAS</v>
          </cell>
          <cell r="D57">
            <v>590386</v>
          </cell>
          <cell r="E57">
            <v>100835</v>
          </cell>
          <cell r="F57">
            <v>0</v>
          </cell>
          <cell r="G57">
            <v>100835</v>
          </cell>
          <cell r="H57">
            <v>691221</v>
          </cell>
        </row>
        <row r="59">
          <cell r="A59">
            <v>510533</v>
          </cell>
          <cell r="B59" t="str">
            <v>INTERESES/CESANTIAS</v>
          </cell>
          <cell r="D59">
            <v>66003</v>
          </cell>
          <cell r="E59">
            <v>11273</v>
          </cell>
          <cell r="F59">
            <v>0</v>
          </cell>
          <cell r="G59">
            <v>11273</v>
          </cell>
          <cell r="H59">
            <v>77276</v>
          </cell>
        </row>
        <row r="61">
          <cell r="A61">
            <v>510536</v>
          </cell>
          <cell r="B61" t="str">
            <v>PRIMA DE SERVICIOS</v>
          </cell>
          <cell r="D61">
            <v>501041</v>
          </cell>
          <cell r="E61">
            <v>100835</v>
          </cell>
          <cell r="F61">
            <v>0</v>
          </cell>
          <cell r="G61">
            <v>100835</v>
          </cell>
          <cell r="H61">
            <v>601876</v>
          </cell>
        </row>
        <row r="63">
          <cell r="A63">
            <v>510539</v>
          </cell>
          <cell r="B63" t="str">
            <v>VACACIONES</v>
          </cell>
          <cell r="D63">
            <v>5327741</v>
          </cell>
          <cell r="E63">
            <v>905219</v>
          </cell>
          <cell r="F63">
            <v>0</v>
          </cell>
          <cell r="G63">
            <v>905219</v>
          </cell>
          <cell r="H63">
            <v>6232960</v>
          </cell>
        </row>
        <row r="65">
          <cell r="A65">
            <v>510542</v>
          </cell>
          <cell r="B65" t="str">
            <v>PRIMAS EXTRALEGALES</v>
          </cell>
          <cell r="D65">
            <v>715383</v>
          </cell>
          <cell r="E65">
            <v>135366</v>
          </cell>
          <cell r="F65">
            <v>0</v>
          </cell>
          <cell r="G65">
            <v>135366</v>
          </cell>
          <cell r="H65">
            <v>850749</v>
          </cell>
        </row>
        <row r="66">
          <cell r="A66">
            <v>510542001</v>
          </cell>
          <cell r="B66" t="str">
            <v>PRIMA EXT SEMESTRAL</v>
          </cell>
          <cell r="D66">
            <v>462495</v>
          </cell>
          <cell r="E66">
            <v>92174</v>
          </cell>
          <cell r="F66">
            <v>0</v>
          </cell>
          <cell r="G66">
            <v>92174</v>
          </cell>
          <cell r="H66">
            <v>554669</v>
          </cell>
        </row>
        <row r="68">
          <cell r="A68">
            <v>510542002</v>
          </cell>
          <cell r="B68" t="str">
            <v>PRIMA EXT DE VACACION</v>
          </cell>
          <cell r="C68" t="str">
            <v>ES</v>
          </cell>
          <cell r="D68">
            <v>252888</v>
          </cell>
          <cell r="E68">
            <v>43192</v>
          </cell>
          <cell r="F68">
            <v>0</v>
          </cell>
          <cell r="G68">
            <v>43192</v>
          </cell>
          <cell r="H68">
            <v>296080</v>
          </cell>
        </row>
        <row r="70">
          <cell r="A70">
            <v>510568</v>
          </cell>
          <cell r="B70" t="str">
            <v>APORTES ADM RIESG PRO</v>
          </cell>
          <cell r="C70" t="str">
            <v>FES.</v>
          </cell>
          <cell r="D70">
            <v>533815</v>
          </cell>
          <cell r="E70">
            <v>92595</v>
          </cell>
          <cell r="F70">
            <v>0</v>
          </cell>
          <cell r="G70">
            <v>92595</v>
          </cell>
          <cell r="H70">
            <v>626410</v>
          </cell>
        </row>
        <row r="72">
          <cell r="A72">
            <v>510569</v>
          </cell>
          <cell r="B72" t="str">
            <v>APORTES A   E. P. S</v>
          </cell>
          <cell r="D72">
            <v>4305202</v>
          </cell>
          <cell r="E72">
            <v>709536</v>
          </cell>
          <cell r="F72">
            <v>0</v>
          </cell>
          <cell r="G72">
            <v>709536</v>
          </cell>
          <cell r="H72">
            <v>5014738</v>
          </cell>
        </row>
        <row r="73">
          <cell r="A73">
            <v>510569001</v>
          </cell>
          <cell r="B73" t="str">
            <v>E.P.S.</v>
          </cell>
          <cell r="D73">
            <v>4305202</v>
          </cell>
          <cell r="E73">
            <v>709536</v>
          </cell>
          <cell r="F73">
            <v>0</v>
          </cell>
          <cell r="G73">
            <v>709536</v>
          </cell>
          <cell r="H73">
            <v>5014738</v>
          </cell>
        </row>
        <row r="75">
          <cell r="A75">
            <v>510570</v>
          </cell>
          <cell r="B75" t="str">
            <v>APORT A'FDOS D'PENS Y</v>
          </cell>
          <cell r="C75" t="str">
            <v>CES</v>
          </cell>
          <cell r="D75">
            <v>5448775</v>
          </cell>
          <cell r="E75">
            <v>898007</v>
          </cell>
          <cell r="F75">
            <v>0</v>
          </cell>
          <cell r="G75">
            <v>898007</v>
          </cell>
          <cell r="H75">
            <v>6346782</v>
          </cell>
        </row>
        <row r="77">
          <cell r="A77">
            <v>510572</v>
          </cell>
          <cell r="B77" t="str">
            <v>APORTES CAJA COMPENSA</v>
          </cell>
          <cell r="C77" t="str">
            <v>CION</v>
          </cell>
          <cell r="D77">
            <v>3369593</v>
          </cell>
          <cell r="E77">
            <v>557600</v>
          </cell>
          <cell r="F77">
            <v>0</v>
          </cell>
          <cell r="G77">
            <v>557600</v>
          </cell>
          <cell r="H77">
            <v>3927193</v>
          </cell>
        </row>
        <row r="79">
          <cell r="A79">
            <v>510575</v>
          </cell>
          <cell r="B79" t="str">
            <v>APORTES I.C.B.F</v>
          </cell>
          <cell r="D79">
            <v>2527195</v>
          </cell>
          <cell r="E79">
            <v>418200</v>
          </cell>
          <cell r="F79">
            <v>0</v>
          </cell>
          <cell r="G79">
            <v>418200</v>
          </cell>
          <cell r="H79">
            <v>2945395</v>
          </cell>
        </row>
        <row r="81">
          <cell r="A81">
            <v>510578</v>
          </cell>
          <cell r="B81" t="str">
            <v>SENA</v>
          </cell>
          <cell r="D81">
            <v>1684797</v>
          </cell>
          <cell r="E81">
            <v>278800</v>
          </cell>
          <cell r="F81">
            <v>0</v>
          </cell>
          <cell r="G81">
            <v>278800</v>
          </cell>
          <cell r="H81">
            <v>1963597</v>
          </cell>
        </row>
        <row r="83">
          <cell r="A83">
            <v>5110</v>
          </cell>
          <cell r="B83" t="str">
            <v>HONORARIOS</v>
          </cell>
          <cell r="D83">
            <v>7550000</v>
          </cell>
          <cell r="E83">
            <v>12857142.5</v>
          </cell>
          <cell r="F83">
            <v>0</v>
          </cell>
          <cell r="G83">
            <v>12857142.5</v>
          </cell>
          <cell r="H83">
            <v>20407142.5</v>
          </cell>
        </row>
        <row r="84">
          <cell r="A84">
            <v>511015</v>
          </cell>
          <cell r="B84" t="str">
            <v>AUDITORIA EXTERNA</v>
          </cell>
          <cell r="D84">
            <v>6470000</v>
          </cell>
          <cell r="E84">
            <v>12857142.5</v>
          </cell>
          <cell r="F84">
            <v>0</v>
          </cell>
          <cell r="G84">
            <v>12857142.5</v>
          </cell>
          <cell r="H84">
            <v>19327142.5</v>
          </cell>
        </row>
        <row r="86">
          <cell r="A86">
            <v>511095</v>
          </cell>
          <cell r="B86" t="str">
            <v>OTROS</v>
          </cell>
          <cell r="D86">
            <v>1080000</v>
          </cell>
          <cell r="E86">
            <v>0</v>
          </cell>
          <cell r="F86">
            <v>0</v>
          </cell>
          <cell r="G86">
            <v>0</v>
          </cell>
          <cell r="H86">
            <v>1080000</v>
          </cell>
        </row>
        <row r="88">
          <cell r="A88">
            <v>5125</v>
          </cell>
          <cell r="B88" t="str">
            <v>CONTRIBUC Y AFILIACIO</v>
          </cell>
          <cell r="C88" t="str">
            <v>NES</v>
          </cell>
          <cell r="D88">
            <v>619306.80000000005</v>
          </cell>
          <cell r="E88">
            <v>0</v>
          </cell>
          <cell r="F88">
            <v>0</v>
          </cell>
          <cell r="G88">
            <v>0</v>
          </cell>
          <cell r="H88">
            <v>619306.80000000005</v>
          </cell>
        </row>
        <row r="89">
          <cell r="A89">
            <v>512510</v>
          </cell>
          <cell r="B89" t="str">
            <v>AFILIAC Y SOSTENIMIEN</v>
          </cell>
          <cell r="C89" t="str">
            <v>TO</v>
          </cell>
          <cell r="D89">
            <v>619306.80000000005</v>
          </cell>
          <cell r="E89">
            <v>0</v>
          </cell>
          <cell r="F89">
            <v>0</v>
          </cell>
          <cell r="G89">
            <v>0</v>
          </cell>
          <cell r="H89">
            <v>619306.80000000005</v>
          </cell>
        </row>
        <row r="91">
          <cell r="A91">
            <v>5135</v>
          </cell>
          <cell r="B91" t="str">
            <v>SERVICIOS</v>
          </cell>
          <cell r="D91">
            <v>871859</v>
          </cell>
          <cell r="E91">
            <v>35166</v>
          </cell>
          <cell r="F91">
            <v>120000</v>
          </cell>
          <cell r="G91" t="str">
            <v>84.834,00-</v>
          </cell>
          <cell r="H91">
            <v>787025</v>
          </cell>
        </row>
        <row r="92">
          <cell r="A92">
            <v>513535</v>
          </cell>
          <cell r="B92" t="str">
            <v>TELEFONO</v>
          </cell>
          <cell r="D92">
            <v>596054.19999999995</v>
          </cell>
          <cell r="E92">
            <v>35166</v>
          </cell>
          <cell r="F92">
            <v>120000</v>
          </cell>
          <cell r="G92" t="str">
            <v>84.834,00-</v>
          </cell>
          <cell r="H92">
            <v>511220.2</v>
          </cell>
        </row>
        <row r="94">
          <cell r="A94">
            <v>513540</v>
          </cell>
          <cell r="B94" t="str">
            <v>CORREO,PORTES Y TELEG</v>
          </cell>
          <cell r="C94" t="str">
            <v>RAMA</v>
          </cell>
          <cell r="D94">
            <v>79014.8</v>
          </cell>
          <cell r="E94">
            <v>0</v>
          </cell>
          <cell r="F94">
            <v>0</v>
          </cell>
          <cell r="G94">
            <v>0</v>
          </cell>
          <cell r="H94">
            <v>79014.8</v>
          </cell>
        </row>
        <row r="96">
          <cell r="A96">
            <v>513550</v>
          </cell>
          <cell r="B96" t="str">
            <v>TRASPORTES Y ACARREOS</v>
          </cell>
          <cell r="D96">
            <v>196790</v>
          </cell>
          <cell r="E96">
            <v>0</v>
          </cell>
          <cell r="F96">
            <v>0</v>
          </cell>
          <cell r="G96">
            <v>0</v>
          </cell>
          <cell r="H96">
            <v>196790</v>
          </cell>
        </row>
        <row r="98">
          <cell r="A98">
            <v>5140</v>
          </cell>
          <cell r="B98" t="str">
            <v>GASTOS LEGALES</v>
          </cell>
          <cell r="D98">
            <v>165610</v>
          </cell>
          <cell r="E98">
            <v>0</v>
          </cell>
          <cell r="F98">
            <v>0</v>
          </cell>
          <cell r="G98">
            <v>0</v>
          </cell>
          <cell r="H98">
            <v>165610</v>
          </cell>
        </row>
        <row r="99">
          <cell r="A99">
            <v>514005</v>
          </cell>
          <cell r="B99" t="str">
            <v>NOTARIALES</v>
          </cell>
          <cell r="D99">
            <v>52110</v>
          </cell>
          <cell r="E99">
            <v>0</v>
          </cell>
          <cell r="F99">
            <v>0</v>
          </cell>
          <cell r="G99">
            <v>0</v>
          </cell>
          <cell r="H99">
            <v>52110</v>
          </cell>
        </row>
        <row r="101">
          <cell r="A101">
            <v>514015</v>
          </cell>
          <cell r="B101" t="str">
            <v>TRAMITES Y LICENCIAS</v>
          </cell>
          <cell r="D101">
            <v>113500</v>
          </cell>
          <cell r="E101">
            <v>0</v>
          </cell>
          <cell r="F101">
            <v>0</v>
          </cell>
          <cell r="G101">
            <v>0</v>
          </cell>
          <cell r="H101">
            <v>113500</v>
          </cell>
        </row>
        <row r="103">
          <cell r="A103" t="str">
            <v>_x000C_CARACOL TEL</v>
          </cell>
          <cell r="B103" t="str">
            <v>EVISION S.A.</v>
          </cell>
          <cell r="H103" t="str">
            <v>PAGINA No.    35</v>
          </cell>
        </row>
        <row r="104">
          <cell r="A104" t="str">
            <v>XCALIBUR REF</v>
          </cell>
          <cell r="B104" t="str">
            <v>. cg2233.r</v>
          </cell>
          <cell r="C104" t="str">
            <v>BAL</v>
          </cell>
          <cell r="D104" t="str">
            <v>ANCE DE COMPROBACI</v>
          </cell>
          <cell r="E104" t="str">
            <v>ON POR UBICACION AL</v>
          </cell>
          <cell r="F104">
            <v>36372</v>
          </cell>
          <cell r="G104" t="str">
            <v>C.U</v>
          </cell>
          <cell r="H104" t="str">
            <v>. 18/08 11:01 ALV</v>
          </cell>
        </row>
        <row r="106">
          <cell r="A106" t="str">
            <v>CUENTA</v>
          </cell>
          <cell r="B106" t="str">
            <v>DESCRIPCION</v>
          </cell>
          <cell r="D106" t="str">
            <v>SALDO ANTERIOR</v>
          </cell>
          <cell r="E106" t="str">
            <v>DEBITOS MES</v>
          </cell>
          <cell r="F106" t="str">
            <v>CREDITOS MES</v>
          </cell>
          <cell r="G106" t="str">
            <v>SALDO MES</v>
          </cell>
          <cell r="H106" t="str">
            <v>SALDO ACTUAL</v>
          </cell>
        </row>
        <row r="107">
          <cell r="A107" t="str">
            <v>------------</v>
          </cell>
          <cell r="B107" t="str">
            <v>--------------------</v>
          </cell>
          <cell r="C107" t="str">
            <v>----</v>
          </cell>
          <cell r="D107" t="str">
            <v>-----------------</v>
          </cell>
          <cell r="E107" t="str">
            <v>------------------</v>
          </cell>
          <cell r="F107" t="str">
            <v>------------------</v>
          </cell>
          <cell r="G107" t="str">
            <v>------------------ -</v>
          </cell>
          <cell r="H107" t="str">
            <v>-----------------</v>
          </cell>
        </row>
        <row r="108">
          <cell r="A108">
            <v>5145</v>
          </cell>
          <cell r="B108" t="str">
            <v>MANTENIM.Y REPARACION</v>
          </cell>
          <cell r="C108" t="str">
            <v>ES</v>
          </cell>
          <cell r="D108">
            <v>265022</v>
          </cell>
          <cell r="E108">
            <v>0</v>
          </cell>
          <cell r="F108">
            <v>0</v>
          </cell>
          <cell r="G108">
            <v>0</v>
          </cell>
          <cell r="H108">
            <v>265022</v>
          </cell>
        </row>
        <row r="109">
          <cell r="A109">
            <v>514520</v>
          </cell>
          <cell r="B109" t="str">
            <v>EQUIPO DE OFICINA</v>
          </cell>
          <cell r="D109">
            <v>60000</v>
          </cell>
          <cell r="E109">
            <v>0</v>
          </cell>
          <cell r="F109">
            <v>0</v>
          </cell>
          <cell r="G109">
            <v>0</v>
          </cell>
          <cell r="H109">
            <v>60000</v>
          </cell>
        </row>
        <row r="110">
          <cell r="A110">
            <v>514520002</v>
          </cell>
          <cell r="B110" t="str">
            <v>SERVICIOS 4%</v>
          </cell>
          <cell r="D110">
            <v>60000</v>
          </cell>
          <cell r="E110">
            <v>0</v>
          </cell>
          <cell r="F110">
            <v>0</v>
          </cell>
          <cell r="G110">
            <v>0</v>
          </cell>
          <cell r="H110">
            <v>60000</v>
          </cell>
        </row>
        <row r="112">
          <cell r="A112">
            <v>514525</v>
          </cell>
          <cell r="B112" t="str">
            <v>EQ.COMPUTAC Y COMUNIC</v>
          </cell>
          <cell r="C112" t="str">
            <v>AC.</v>
          </cell>
          <cell r="D112">
            <v>205022</v>
          </cell>
          <cell r="E112">
            <v>0</v>
          </cell>
          <cell r="F112">
            <v>0</v>
          </cell>
          <cell r="G112">
            <v>0</v>
          </cell>
          <cell r="H112">
            <v>205022</v>
          </cell>
        </row>
        <row r="113">
          <cell r="A113">
            <v>514525002</v>
          </cell>
          <cell r="B113" t="str">
            <v>SERVICIOS 4%</v>
          </cell>
          <cell r="D113">
            <v>205022</v>
          </cell>
          <cell r="E113">
            <v>0</v>
          </cell>
          <cell r="F113">
            <v>0</v>
          </cell>
          <cell r="G113">
            <v>0</v>
          </cell>
          <cell r="H113">
            <v>205022</v>
          </cell>
        </row>
        <row r="115">
          <cell r="A115">
            <v>5155</v>
          </cell>
          <cell r="B115" t="str">
            <v>GASTOS DE VIAJE</v>
          </cell>
          <cell r="D115">
            <v>2809615.5</v>
          </cell>
          <cell r="E115">
            <v>0</v>
          </cell>
          <cell r="F115">
            <v>0</v>
          </cell>
          <cell r="G115">
            <v>0</v>
          </cell>
          <cell r="H115">
            <v>2809615.5</v>
          </cell>
        </row>
        <row r="116">
          <cell r="A116">
            <v>515505</v>
          </cell>
          <cell r="B116" t="str">
            <v>ALOJAM.Y MANUTENCION</v>
          </cell>
          <cell r="D116">
            <v>2628880</v>
          </cell>
          <cell r="E116">
            <v>0</v>
          </cell>
          <cell r="F116">
            <v>0</v>
          </cell>
          <cell r="G116">
            <v>0</v>
          </cell>
          <cell r="H116">
            <v>2628880</v>
          </cell>
        </row>
        <row r="118">
          <cell r="A118">
            <v>515520</v>
          </cell>
          <cell r="B118" t="str">
            <v>PASAJES TERRESTRES</v>
          </cell>
          <cell r="D118">
            <v>24645.75</v>
          </cell>
          <cell r="E118">
            <v>0</v>
          </cell>
          <cell r="F118">
            <v>0</v>
          </cell>
          <cell r="G118">
            <v>0</v>
          </cell>
          <cell r="H118">
            <v>24645.75</v>
          </cell>
        </row>
        <row r="120">
          <cell r="A120">
            <v>515595</v>
          </cell>
          <cell r="B120" t="str">
            <v>OTROS</v>
          </cell>
          <cell r="D120">
            <v>156089.75</v>
          </cell>
          <cell r="E120">
            <v>0</v>
          </cell>
          <cell r="F120">
            <v>0</v>
          </cell>
          <cell r="G120">
            <v>0</v>
          </cell>
          <cell r="H120">
            <v>156089.75</v>
          </cell>
        </row>
        <row r="122">
          <cell r="A122">
            <v>5195</v>
          </cell>
          <cell r="B122" t="str">
            <v>DIVERSOS</v>
          </cell>
          <cell r="D122">
            <v>1815466</v>
          </cell>
          <cell r="E122">
            <v>0</v>
          </cell>
          <cell r="F122">
            <v>0</v>
          </cell>
          <cell r="G122">
            <v>0</v>
          </cell>
          <cell r="H122">
            <v>1815466</v>
          </cell>
        </row>
        <row r="123">
          <cell r="A123">
            <v>519520</v>
          </cell>
          <cell r="B123" t="str">
            <v>RELAC.PUBLIC Y GTOS R</v>
          </cell>
          <cell r="C123" t="str">
            <v>EPRE</v>
          </cell>
          <cell r="D123">
            <v>81000</v>
          </cell>
          <cell r="E123">
            <v>0</v>
          </cell>
          <cell r="F123">
            <v>0</v>
          </cell>
          <cell r="G123">
            <v>0</v>
          </cell>
          <cell r="H123">
            <v>81000</v>
          </cell>
        </row>
        <row r="125">
          <cell r="A125">
            <v>519525</v>
          </cell>
          <cell r="B125" t="str">
            <v>ELEM.ASEO Y CAFETERIA</v>
          </cell>
          <cell r="D125">
            <v>19836</v>
          </cell>
          <cell r="E125">
            <v>0</v>
          </cell>
          <cell r="F125">
            <v>0</v>
          </cell>
          <cell r="G125">
            <v>0</v>
          </cell>
          <cell r="H125">
            <v>19836</v>
          </cell>
        </row>
        <row r="127">
          <cell r="A127">
            <v>519530</v>
          </cell>
          <cell r="B127" t="str">
            <v>UTILES,PAPELERIA,FOTO</v>
          </cell>
          <cell r="C127" t="str">
            <v>C</v>
          </cell>
          <cell r="D127">
            <v>200640</v>
          </cell>
          <cell r="E127">
            <v>0</v>
          </cell>
          <cell r="F127">
            <v>0</v>
          </cell>
          <cell r="G127">
            <v>0</v>
          </cell>
          <cell r="H127">
            <v>200640</v>
          </cell>
        </row>
        <row r="129">
          <cell r="A129">
            <v>519535</v>
          </cell>
          <cell r="B129" t="str">
            <v>COMBUSTIBLES Y LUBRIC</v>
          </cell>
          <cell r="C129" t="str">
            <v>.</v>
          </cell>
          <cell r="D129">
            <v>20000</v>
          </cell>
          <cell r="E129">
            <v>0</v>
          </cell>
          <cell r="F129">
            <v>0</v>
          </cell>
          <cell r="G129">
            <v>0</v>
          </cell>
          <cell r="H129">
            <v>20000</v>
          </cell>
        </row>
        <row r="131">
          <cell r="A131">
            <v>519545</v>
          </cell>
          <cell r="B131" t="str">
            <v>TAXIS Y BUSES</v>
          </cell>
          <cell r="D131">
            <v>17000</v>
          </cell>
          <cell r="E131">
            <v>0</v>
          </cell>
          <cell r="F131">
            <v>0</v>
          </cell>
          <cell r="G131">
            <v>0</v>
          </cell>
          <cell r="H131">
            <v>17000</v>
          </cell>
        </row>
        <row r="133">
          <cell r="A133">
            <v>519560</v>
          </cell>
          <cell r="B133" t="str">
            <v>CASINO Y RESTAURANTE</v>
          </cell>
          <cell r="D133">
            <v>421240</v>
          </cell>
          <cell r="E133">
            <v>0</v>
          </cell>
          <cell r="F133">
            <v>0</v>
          </cell>
          <cell r="G133">
            <v>0</v>
          </cell>
          <cell r="H133">
            <v>421240</v>
          </cell>
        </row>
        <row r="135">
          <cell r="A135">
            <v>519595</v>
          </cell>
          <cell r="B135" t="str">
            <v>OTROS</v>
          </cell>
          <cell r="D135">
            <v>1055750</v>
          </cell>
          <cell r="E135">
            <v>0</v>
          </cell>
          <cell r="F135">
            <v>0</v>
          </cell>
          <cell r="G135">
            <v>0</v>
          </cell>
          <cell r="H135">
            <v>1055750</v>
          </cell>
        </row>
        <row r="136">
          <cell r="A136">
            <v>519595008</v>
          </cell>
          <cell r="B136" t="str">
            <v>FUNG P'OFIC Y DECORAT</v>
          </cell>
          <cell r="C136" t="str">
            <v>IVOS</v>
          </cell>
          <cell r="D136">
            <v>875350</v>
          </cell>
          <cell r="E136">
            <v>0</v>
          </cell>
          <cell r="F136">
            <v>0</v>
          </cell>
          <cell r="G136">
            <v>0</v>
          </cell>
          <cell r="H136">
            <v>875350</v>
          </cell>
        </row>
        <row r="138">
          <cell r="A138">
            <v>519595009</v>
          </cell>
          <cell r="B138" t="str">
            <v>OTROS NEGOC-SERVICIOS</v>
          </cell>
          <cell r="D138">
            <v>180400</v>
          </cell>
          <cell r="E138">
            <v>0</v>
          </cell>
          <cell r="F138">
            <v>0</v>
          </cell>
          <cell r="G138">
            <v>0</v>
          </cell>
          <cell r="H138">
            <v>180400</v>
          </cell>
        </row>
        <row r="140">
          <cell r="A140">
            <v>53</v>
          </cell>
          <cell r="B140" t="str">
            <v>NO OPERACIONALES</v>
          </cell>
          <cell r="D140">
            <v>32513</v>
          </cell>
          <cell r="E140">
            <v>0</v>
          </cell>
          <cell r="F140">
            <v>0</v>
          </cell>
          <cell r="G140">
            <v>0</v>
          </cell>
          <cell r="H140">
            <v>32513</v>
          </cell>
        </row>
        <row r="141">
          <cell r="A141">
            <v>5395</v>
          </cell>
          <cell r="B141" t="str">
            <v>GASTOS DIVERSOS</v>
          </cell>
          <cell r="D141">
            <v>32513</v>
          </cell>
          <cell r="E141">
            <v>0</v>
          </cell>
          <cell r="F141">
            <v>0</v>
          </cell>
          <cell r="G141">
            <v>0</v>
          </cell>
          <cell r="H141">
            <v>32513</v>
          </cell>
        </row>
        <row r="142">
          <cell r="A142">
            <v>539595</v>
          </cell>
          <cell r="B142" t="str">
            <v>OTROS</v>
          </cell>
          <cell r="D142">
            <v>32513</v>
          </cell>
          <cell r="E142">
            <v>0</v>
          </cell>
          <cell r="F142">
            <v>0</v>
          </cell>
          <cell r="G142">
            <v>0</v>
          </cell>
          <cell r="H142">
            <v>32513</v>
          </cell>
        </row>
        <row r="143">
          <cell r="A143">
            <v>539595001</v>
          </cell>
          <cell r="B143" t="str">
            <v>AJUSTES EJERC.ANTERIO</v>
          </cell>
          <cell r="C143" t="str">
            <v>RES</v>
          </cell>
          <cell r="D143">
            <v>32513</v>
          </cell>
          <cell r="E143">
            <v>0</v>
          </cell>
          <cell r="F143">
            <v>0</v>
          </cell>
          <cell r="G143">
            <v>0</v>
          </cell>
          <cell r="H143">
            <v>32513</v>
          </cell>
        </row>
        <row r="145">
          <cell r="A145" t="str">
            <v>_x000C_CARACOL TEL</v>
          </cell>
          <cell r="B145" t="str">
            <v>EVISION S.A.</v>
          </cell>
          <cell r="H145" t="str">
            <v>PAGINA No.    36</v>
          </cell>
        </row>
        <row r="146">
          <cell r="A146" t="str">
            <v>XCALIBUR REF</v>
          </cell>
          <cell r="B146" t="str">
            <v>. cg2233.r</v>
          </cell>
          <cell r="C146" t="str">
            <v>BAL</v>
          </cell>
          <cell r="D146" t="str">
            <v>ANCE DE COMPROBACI</v>
          </cell>
          <cell r="E146" t="str">
            <v>ON POR UBICACION AL</v>
          </cell>
          <cell r="F146">
            <v>36372</v>
          </cell>
          <cell r="G146" t="str">
            <v>C.U</v>
          </cell>
          <cell r="H146" t="str">
            <v>. 18/08 11:01 ALV</v>
          </cell>
        </row>
        <row r="148">
          <cell r="A148" t="str">
            <v>CUENTA</v>
          </cell>
          <cell r="B148" t="str">
            <v>DESCRIPCION</v>
          </cell>
          <cell r="D148" t="str">
            <v>SALDO ANTERIOR</v>
          </cell>
          <cell r="E148" t="str">
            <v>DEBITOS MES</v>
          </cell>
          <cell r="F148" t="str">
            <v>CREDITOS MES</v>
          </cell>
          <cell r="G148" t="str">
            <v>SALDO MES</v>
          </cell>
          <cell r="H148" t="str">
            <v>SALDO ACTUAL</v>
          </cell>
        </row>
        <row r="149">
          <cell r="A149" t="str">
            <v>------------</v>
          </cell>
          <cell r="B149" t="str">
            <v>--------------------</v>
          </cell>
          <cell r="C149" t="str">
            <v>----</v>
          </cell>
          <cell r="D149" t="str">
            <v>-----------------</v>
          </cell>
          <cell r="E149" t="str">
            <v>------------------</v>
          </cell>
          <cell r="F149" t="str">
            <v>------------------</v>
          </cell>
          <cell r="G149" t="str">
            <v>------------------ -</v>
          </cell>
          <cell r="H149" t="str">
            <v>-----------------</v>
          </cell>
        </row>
      </sheetData>
      <sheetData sheetId="11" refreshError="1">
        <row r="1">
          <cell r="B1" t="str">
            <v>1010 DIRECCION FINANC</v>
          </cell>
          <cell r="C1" t="str">
            <v>IERA</v>
          </cell>
        </row>
        <row r="3">
          <cell r="A3">
            <v>1</v>
          </cell>
          <cell r="B3" t="str">
            <v>ACTIVO</v>
          </cell>
          <cell r="D3">
            <v>13637470776.57</v>
          </cell>
          <cell r="E3">
            <v>955183655.57000005</v>
          </cell>
          <cell r="F3">
            <v>1008957793.17</v>
          </cell>
          <cell r="G3" t="str">
            <v>53.774.137,60-</v>
          </cell>
          <cell r="H3">
            <v>13583696638.969999</v>
          </cell>
        </row>
        <row r="4">
          <cell r="A4">
            <v>17</v>
          </cell>
          <cell r="B4" t="str">
            <v>DIFERIDOS</v>
          </cell>
          <cell r="D4">
            <v>13637470776.57</v>
          </cell>
          <cell r="E4">
            <v>955183655.57000005</v>
          </cell>
          <cell r="F4">
            <v>1008957793.17</v>
          </cell>
          <cell r="G4" t="str">
            <v>53.774.137,60-</v>
          </cell>
          <cell r="H4">
            <v>13583696638.969999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344576711.92000002</v>
          </cell>
          <cell r="E5">
            <v>887270189.96000004</v>
          </cell>
          <cell r="F5">
            <v>895513257.55999994</v>
          </cell>
          <cell r="G5" t="str">
            <v>8.243.067,60-</v>
          </cell>
          <cell r="H5">
            <v>336333644.31999999</v>
          </cell>
        </row>
        <row r="6">
          <cell r="A6">
            <v>170505</v>
          </cell>
          <cell r="B6" t="str">
            <v>INTERESES</v>
          </cell>
          <cell r="D6">
            <v>236430762</v>
          </cell>
          <cell r="E6">
            <v>776671920.03999996</v>
          </cell>
          <cell r="F6">
            <v>777588657.03999996</v>
          </cell>
          <cell r="G6" t="str">
            <v>916.737,00-</v>
          </cell>
          <cell r="H6">
            <v>235514025</v>
          </cell>
        </row>
        <row r="8">
          <cell r="A8">
            <v>170520</v>
          </cell>
          <cell r="B8" t="str">
            <v>SEGUROS Y FIANZAS</v>
          </cell>
          <cell r="D8">
            <v>107934349.72</v>
          </cell>
          <cell r="E8">
            <v>109444269.92</v>
          </cell>
          <cell r="F8">
            <v>116735333.81999999</v>
          </cell>
          <cell r="G8" t="str">
            <v>7.291.063,90-</v>
          </cell>
          <cell r="H8">
            <v>100643285.81999999</v>
          </cell>
        </row>
        <row r="10">
          <cell r="A10">
            <v>170545</v>
          </cell>
          <cell r="B10" t="str">
            <v>SUSCRIPCIONES</v>
          </cell>
          <cell r="D10">
            <v>211600.2</v>
          </cell>
          <cell r="E10">
            <v>0</v>
          </cell>
          <cell r="F10">
            <v>35266.699999999997</v>
          </cell>
          <cell r="G10" t="str">
            <v>35.266,70-</v>
          </cell>
          <cell r="H10">
            <v>176333.5</v>
          </cell>
        </row>
        <row r="12">
          <cell r="A12">
            <v>170595</v>
          </cell>
          <cell r="B12" t="str">
            <v>OTROS</v>
          </cell>
          <cell r="D12">
            <v>0</v>
          </cell>
          <cell r="E12">
            <v>1154000</v>
          </cell>
          <cell r="F12">
            <v>1154000</v>
          </cell>
          <cell r="G12">
            <v>0</v>
          </cell>
          <cell r="H12">
            <v>0</v>
          </cell>
        </row>
        <row r="14">
          <cell r="A14">
            <v>1710</v>
          </cell>
          <cell r="B14" t="str">
            <v>CARGOS DIFERIDOS</v>
          </cell>
          <cell r="D14">
            <v>13292894064.65</v>
          </cell>
          <cell r="E14">
            <v>67913465.609999999</v>
          </cell>
          <cell r="F14">
            <v>113444535.61</v>
          </cell>
          <cell r="G14" t="str">
            <v>45.531.070,00-</v>
          </cell>
          <cell r="H14">
            <v>13247362994.65</v>
          </cell>
        </row>
        <row r="15">
          <cell r="A15">
            <v>171012</v>
          </cell>
          <cell r="B15" t="str">
            <v>ESTUDIOS/INVEST/PROYE</v>
          </cell>
          <cell r="C15" t="str">
            <v>C.</v>
          </cell>
          <cell r="D15">
            <v>404115729.66000003</v>
          </cell>
          <cell r="E15">
            <v>0</v>
          </cell>
          <cell r="F15">
            <v>99495479.109999999</v>
          </cell>
          <cell r="G15" t="str">
            <v>99.495.479,11-</v>
          </cell>
          <cell r="H15">
            <v>304620250.55000001</v>
          </cell>
        </row>
        <row r="16">
          <cell r="A16">
            <v>171012001</v>
          </cell>
          <cell r="B16" t="str">
            <v>HONORARIOS-ASESORIAS</v>
          </cell>
          <cell r="D16">
            <v>38571429</v>
          </cell>
          <cell r="E16">
            <v>0</v>
          </cell>
          <cell r="F16">
            <v>38571429</v>
          </cell>
          <cell r="G16" t="str">
            <v>38.571.429,00-</v>
          </cell>
          <cell r="H16">
            <v>0</v>
          </cell>
        </row>
        <row r="18">
          <cell r="A18">
            <v>171012002</v>
          </cell>
          <cell r="B18" t="str">
            <v>IMPUESTOS</v>
          </cell>
          <cell r="D18">
            <v>365544300.66000003</v>
          </cell>
          <cell r="E18">
            <v>0</v>
          </cell>
          <cell r="F18">
            <v>60924050.109999999</v>
          </cell>
          <cell r="G18" t="str">
            <v>60.924.050,11-</v>
          </cell>
          <cell r="H18">
            <v>304620250.55000001</v>
          </cell>
        </row>
        <row r="20">
          <cell r="A20">
            <v>171020</v>
          </cell>
          <cell r="B20" t="str">
            <v>UTILES Y PAPELERIA</v>
          </cell>
          <cell r="D20">
            <v>0</v>
          </cell>
          <cell r="E20">
            <v>1153771</v>
          </cell>
          <cell r="F20">
            <v>1153771</v>
          </cell>
          <cell r="G20">
            <v>0</v>
          </cell>
          <cell r="H20">
            <v>0</v>
          </cell>
        </row>
        <row r="22">
          <cell r="A22">
            <v>171095</v>
          </cell>
          <cell r="B22" t="str">
            <v>OTROS</v>
          </cell>
          <cell r="D22">
            <v>12480556261.15</v>
          </cell>
          <cell r="E22">
            <v>34729678</v>
          </cell>
          <cell r="F22">
            <v>12795285.5</v>
          </cell>
          <cell r="G22">
            <v>21934392.5</v>
          </cell>
          <cell r="H22">
            <v>12502490653.65</v>
          </cell>
        </row>
        <row r="23">
          <cell r="A23">
            <v>171095067</v>
          </cell>
          <cell r="B23" t="str">
            <v>GASTOS LEGALES</v>
          </cell>
          <cell r="D23">
            <v>76771689</v>
          </cell>
          <cell r="E23">
            <v>34729678</v>
          </cell>
          <cell r="F23">
            <v>12795285.5</v>
          </cell>
          <cell r="G23">
            <v>21934392.5</v>
          </cell>
          <cell r="H23">
            <v>98706081.5</v>
          </cell>
        </row>
        <row r="25">
          <cell r="A25">
            <v>171095155</v>
          </cell>
          <cell r="B25" t="str">
            <v>GASTOS ADMINIST DIFER</v>
          </cell>
          <cell r="C25" t="str">
            <v>IBLE</v>
          </cell>
          <cell r="D25">
            <v>12403784572.15</v>
          </cell>
          <cell r="E25">
            <v>0</v>
          </cell>
          <cell r="F25">
            <v>0</v>
          </cell>
          <cell r="G25">
            <v>0</v>
          </cell>
          <cell r="H25">
            <v>12403784572.15</v>
          </cell>
        </row>
        <row r="26">
          <cell r="A26">
            <v>17109515513</v>
          </cell>
          <cell r="B26" t="str">
            <v>FINANCIEROS</v>
          </cell>
          <cell r="D26">
            <v>12403784572.15</v>
          </cell>
          <cell r="E26">
            <v>0</v>
          </cell>
          <cell r="F26">
            <v>0</v>
          </cell>
          <cell r="G26">
            <v>0</v>
          </cell>
          <cell r="H26">
            <v>12403784572.15</v>
          </cell>
        </row>
        <row r="28">
          <cell r="A28">
            <v>171099</v>
          </cell>
          <cell r="B28" t="str">
            <v>AJUSTES POR INFLACION</v>
          </cell>
          <cell r="D28">
            <v>408222073.83999997</v>
          </cell>
          <cell r="E28">
            <v>32030016.609999999</v>
          </cell>
          <cell r="F28">
            <v>0</v>
          </cell>
          <cell r="G28">
            <v>32030016.609999999</v>
          </cell>
          <cell r="H28">
            <v>440252090.44999999</v>
          </cell>
        </row>
        <row r="30">
          <cell r="A30" t="str">
            <v>_x000C_CARACOL TEL</v>
          </cell>
          <cell r="B30" t="str">
            <v>EVISION S.A.</v>
          </cell>
          <cell r="H30" t="str">
            <v>PAGINA No.    37</v>
          </cell>
        </row>
        <row r="31">
          <cell r="A31" t="str">
            <v>XCALIBUR REF</v>
          </cell>
          <cell r="B31" t="str">
            <v>. cg2233.r</v>
          </cell>
          <cell r="C31" t="str">
            <v>BAL</v>
          </cell>
          <cell r="D31" t="str">
            <v>ANCE DE COMPROBACI</v>
          </cell>
          <cell r="E31" t="str">
            <v>ON POR UBICACION AL</v>
          </cell>
          <cell r="F31">
            <v>36372</v>
          </cell>
          <cell r="G31" t="str">
            <v>C.U</v>
          </cell>
          <cell r="H31" t="str">
            <v>. 18/08 11:01 ALV</v>
          </cell>
        </row>
        <row r="33">
          <cell r="A33" t="str">
            <v>CUENTA</v>
          </cell>
          <cell r="B33" t="str">
            <v>DESCRIPCION</v>
          </cell>
          <cell r="D33" t="str">
            <v>SALDO ANTERIOR</v>
          </cell>
          <cell r="E33" t="str">
            <v>DEBITOS MES</v>
          </cell>
          <cell r="F33" t="str">
            <v>CREDITOS MES</v>
          </cell>
          <cell r="G33" t="str">
            <v>SALDO MES</v>
          </cell>
          <cell r="H33" t="str">
            <v>SALDO ACTUAL</v>
          </cell>
        </row>
        <row r="34">
          <cell r="A34" t="str">
            <v>------------</v>
          </cell>
          <cell r="B34" t="str">
            <v>--------------------</v>
          </cell>
          <cell r="C34" t="str">
            <v>----</v>
          </cell>
          <cell r="D34" t="str">
            <v>-----------------</v>
          </cell>
          <cell r="E34" t="str">
            <v>------------------</v>
          </cell>
          <cell r="F34" t="str">
            <v>------------------</v>
          </cell>
          <cell r="G34" t="str">
            <v>------------------ -</v>
          </cell>
          <cell r="H34" t="str">
            <v>-----------------</v>
          </cell>
        </row>
        <row r="35">
          <cell r="A35">
            <v>2</v>
          </cell>
          <cell r="B35" t="str">
            <v>PASIVO</v>
          </cell>
          <cell r="D35">
            <v>121382</v>
          </cell>
          <cell r="E35">
            <v>0</v>
          </cell>
          <cell r="F35">
            <v>0</v>
          </cell>
          <cell r="G35">
            <v>0</v>
          </cell>
          <cell r="H35" t="str">
            <v>121.382,00-</v>
          </cell>
        </row>
        <row r="36">
          <cell r="A36">
            <v>23</v>
          </cell>
          <cell r="B36" t="str">
            <v>CUENTAS POR PAGAR</v>
          </cell>
          <cell r="D36">
            <v>121382</v>
          </cell>
          <cell r="E36">
            <v>0</v>
          </cell>
          <cell r="F36">
            <v>0</v>
          </cell>
          <cell r="G36">
            <v>0</v>
          </cell>
          <cell r="H36" t="str">
            <v>121.382,00-</v>
          </cell>
        </row>
        <row r="37">
          <cell r="A37">
            <v>2365</v>
          </cell>
          <cell r="B37" t="str">
            <v>RETENCION EN LA FUENT</v>
          </cell>
          <cell r="C37" t="str">
            <v>E</v>
          </cell>
          <cell r="D37">
            <v>112520</v>
          </cell>
          <cell r="E37">
            <v>0</v>
          </cell>
          <cell r="F37">
            <v>0</v>
          </cell>
          <cell r="G37">
            <v>0</v>
          </cell>
          <cell r="H37" t="str">
            <v>112.520,00-</v>
          </cell>
        </row>
        <row r="38">
          <cell r="A38">
            <v>236515</v>
          </cell>
          <cell r="B38" t="str">
            <v>HONORARIOS</v>
          </cell>
          <cell r="D38">
            <v>101500</v>
          </cell>
          <cell r="E38">
            <v>0</v>
          </cell>
          <cell r="F38">
            <v>0</v>
          </cell>
          <cell r="G38">
            <v>0</v>
          </cell>
          <cell r="H38" t="str">
            <v>101.500,00-</v>
          </cell>
        </row>
        <row r="39">
          <cell r="A39">
            <v>236515003</v>
          </cell>
          <cell r="B39" t="str">
            <v>BTA-OTR.PAG HONOR.10%</v>
          </cell>
          <cell r="D39">
            <v>101500</v>
          </cell>
          <cell r="E39">
            <v>0</v>
          </cell>
          <cell r="F39">
            <v>0</v>
          </cell>
          <cell r="G39">
            <v>0</v>
          </cell>
          <cell r="H39" t="str">
            <v>101.500,00-</v>
          </cell>
        </row>
        <row r="41">
          <cell r="A41">
            <v>236525</v>
          </cell>
          <cell r="B41" t="str">
            <v>SERVICIOS</v>
          </cell>
          <cell r="D41">
            <v>8600</v>
          </cell>
          <cell r="E41">
            <v>0</v>
          </cell>
          <cell r="F41">
            <v>0</v>
          </cell>
          <cell r="G41">
            <v>0</v>
          </cell>
          <cell r="H41" t="str">
            <v>8.600,00-</v>
          </cell>
        </row>
        <row r="42">
          <cell r="A42">
            <v>236525003</v>
          </cell>
          <cell r="B42" t="str">
            <v>BTA-OTR PAGOS 4%</v>
          </cell>
          <cell r="D42">
            <v>8600</v>
          </cell>
          <cell r="E42">
            <v>0</v>
          </cell>
          <cell r="F42">
            <v>0</v>
          </cell>
          <cell r="G42">
            <v>0</v>
          </cell>
          <cell r="H42" t="str">
            <v>8.600,00-</v>
          </cell>
        </row>
        <row r="44">
          <cell r="A44">
            <v>236530</v>
          </cell>
          <cell r="B44" t="str">
            <v>ARRENDAMIENTOS</v>
          </cell>
          <cell r="D44">
            <v>2420</v>
          </cell>
          <cell r="E44">
            <v>0</v>
          </cell>
          <cell r="F44">
            <v>0</v>
          </cell>
          <cell r="G44">
            <v>0</v>
          </cell>
          <cell r="H44" t="str">
            <v>2.420,00-</v>
          </cell>
        </row>
        <row r="45">
          <cell r="A45">
            <v>236530003</v>
          </cell>
          <cell r="B45" t="str">
            <v>BTA-B.MUEBLES OTR PAG</v>
          </cell>
          <cell r="C45">
            <v>0.02</v>
          </cell>
          <cell r="D45">
            <v>2420</v>
          </cell>
          <cell r="E45">
            <v>0</v>
          </cell>
          <cell r="F45">
            <v>0</v>
          </cell>
          <cell r="G45">
            <v>0</v>
          </cell>
          <cell r="H45" t="str">
            <v>2.420,00-</v>
          </cell>
        </row>
        <row r="47">
          <cell r="A47">
            <v>2368</v>
          </cell>
          <cell r="B47" t="str">
            <v>IMPTO IND Y CIO-RETEN</v>
          </cell>
          <cell r="C47" t="str">
            <v>IDO</v>
          </cell>
          <cell r="D47">
            <v>8862</v>
          </cell>
          <cell r="E47">
            <v>0</v>
          </cell>
          <cell r="F47">
            <v>0</v>
          </cell>
          <cell r="G47">
            <v>0</v>
          </cell>
          <cell r="H47" t="str">
            <v>8.862,00-</v>
          </cell>
        </row>
        <row r="48">
          <cell r="A48">
            <v>236803</v>
          </cell>
          <cell r="B48" t="str">
            <v>ACTIVIDAD SERVICIOS</v>
          </cell>
          <cell r="D48">
            <v>8862</v>
          </cell>
          <cell r="E48">
            <v>0</v>
          </cell>
          <cell r="F48">
            <v>0</v>
          </cell>
          <cell r="G48">
            <v>0</v>
          </cell>
          <cell r="H48" t="str">
            <v>8.862,00-</v>
          </cell>
        </row>
        <row r="49">
          <cell r="A49">
            <v>236803001</v>
          </cell>
          <cell r="B49" t="str">
            <v>TARIFA .003</v>
          </cell>
          <cell r="D49">
            <v>495</v>
          </cell>
          <cell r="E49">
            <v>0</v>
          </cell>
          <cell r="F49">
            <v>0</v>
          </cell>
          <cell r="G49">
            <v>0</v>
          </cell>
          <cell r="H49" t="str">
            <v>495,00-</v>
          </cell>
        </row>
        <row r="51">
          <cell r="A51">
            <v>236803002</v>
          </cell>
          <cell r="B51" t="str">
            <v>TARIFA .005</v>
          </cell>
          <cell r="D51">
            <v>2725</v>
          </cell>
          <cell r="E51">
            <v>0</v>
          </cell>
          <cell r="F51">
            <v>0</v>
          </cell>
          <cell r="G51">
            <v>0</v>
          </cell>
          <cell r="H51" t="str">
            <v>2.725,00-</v>
          </cell>
        </row>
        <row r="53">
          <cell r="A53">
            <v>236803004</v>
          </cell>
          <cell r="B53" t="str">
            <v>TARIFA .007</v>
          </cell>
          <cell r="D53">
            <v>5642</v>
          </cell>
          <cell r="E53">
            <v>0</v>
          </cell>
          <cell r="F53">
            <v>0</v>
          </cell>
          <cell r="G53">
            <v>0</v>
          </cell>
          <cell r="H53" t="str">
            <v>5.642,00-</v>
          </cell>
        </row>
        <row r="55">
          <cell r="A55" t="str">
            <v>_x000C_CARACOL TEL</v>
          </cell>
          <cell r="B55" t="str">
            <v>EVISION S.A.</v>
          </cell>
          <cell r="H55" t="str">
            <v>PAGINA No.    38</v>
          </cell>
        </row>
        <row r="56">
          <cell r="A56" t="str">
            <v>XCALIBUR REF</v>
          </cell>
          <cell r="B56" t="str">
            <v>. cg2233.r</v>
          </cell>
          <cell r="C56" t="str">
            <v>BAL</v>
          </cell>
          <cell r="D56" t="str">
            <v>ANCE DE COMPROBACI</v>
          </cell>
          <cell r="E56" t="str">
            <v>ON POR UBICACION AL</v>
          </cell>
          <cell r="F56">
            <v>36372</v>
          </cell>
          <cell r="G56" t="str">
            <v>C.U</v>
          </cell>
          <cell r="H56" t="str">
            <v>. 18/08 11:01 ALV</v>
          </cell>
        </row>
        <row r="58">
          <cell r="A58" t="str">
            <v>CUENTA</v>
          </cell>
          <cell r="B58" t="str">
            <v>DESCRIPCION</v>
          </cell>
          <cell r="D58" t="str">
            <v>SALDO ANTERIOR</v>
          </cell>
          <cell r="E58" t="str">
            <v>DEBITOS MES</v>
          </cell>
          <cell r="F58" t="str">
            <v>CREDITOS MES</v>
          </cell>
          <cell r="G58" t="str">
            <v>SALDO MES</v>
          </cell>
          <cell r="H58" t="str">
            <v>SALDO ACTUAL</v>
          </cell>
        </row>
        <row r="59">
          <cell r="A59" t="str">
            <v>------------</v>
          </cell>
          <cell r="B59" t="str">
            <v>--------------------</v>
          </cell>
          <cell r="C59" t="str">
            <v>----</v>
          </cell>
          <cell r="D59" t="str">
            <v>-----------------</v>
          </cell>
          <cell r="E59" t="str">
            <v>------------------</v>
          </cell>
          <cell r="F59" t="str">
            <v>------------------</v>
          </cell>
          <cell r="G59" t="str">
            <v>------------------ -</v>
          </cell>
          <cell r="H59" t="str">
            <v>-----------------</v>
          </cell>
        </row>
        <row r="60">
          <cell r="A60">
            <v>4</v>
          </cell>
          <cell r="B60" t="str">
            <v>INGRESOS</v>
          </cell>
          <cell r="D60">
            <v>519698828.89999998</v>
          </cell>
          <cell r="E60">
            <v>-117476</v>
          </cell>
          <cell r="F60">
            <v>3359978300.5799999</v>
          </cell>
          <cell r="G60" t="str">
            <v>3359.860.824,58-</v>
          </cell>
          <cell r="H60" t="str">
            <v>3879.559.653,48-</v>
          </cell>
        </row>
        <row r="61">
          <cell r="A61">
            <v>42</v>
          </cell>
          <cell r="B61" t="str">
            <v>NO OPERACIONALES</v>
          </cell>
          <cell r="D61">
            <v>3931204638.5500002</v>
          </cell>
          <cell r="E61">
            <v>-117476</v>
          </cell>
          <cell r="F61">
            <v>3327948283.9699998</v>
          </cell>
          <cell r="G61" t="str">
            <v>3327.830.807,97-</v>
          </cell>
          <cell r="H61" t="str">
            <v>7259.035.446,52-</v>
          </cell>
        </row>
        <row r="62">
          <cell r="A62">
            <v>4210</v>
          </cell>
          <cell r="B62" t="str">
            <v>FINANCIEROS</v>
          </cell>
          <cell r="D62">
            <v>3671533420.1700001</v>
          </cell>
          <cell r="E62">
            <v>-600</v>
          </cell>
          <cell r="F62">
            <v>3181334365.5799999</v>
          </cell>
          <cell r="G62" t="str">
            <v>3181.333.765,58-</v>
          </cell>
          <cell r="H62" t="str">
            <v>6852.867.185,75-</v>
          </cell>
        </row>
        <row r="63">
          <cell r="A63">
            <v>421005</v>
          </cell>
          <cell r="B63" t="str">
            <v>INTERESES</v>
          </cell>
          <cell r="D63">
            <v>614311569.32000005</v>
          </cell>
          <cell r="E63">
            <v>0</v>
          </cell>
          <cell r="F63">
            <v>219464392.25</v>
          </cell>
          <cell r="G63" t="str">
            <v>219.464.392,25-</v>
          </cell>
          <cell r="H63" t="str">
            <v>833.775.961,57-</v>
          </cell>
        </row>
        <row r="65">
          <cell r="A65">
            <v>421010</v>
          </cell>
          <cell r="B65" t="str">
            <v>REAJUSTE MONETARIO-UP</v>
          </cell>
          <cell r="C65" t="str">
            <v>AC</v>
          </cell>
          <cell r="D65">
            <v>47076867.229999997</v>
          </cell>
          <cell r="E65">
            <v>0</v>
          </cell>
          <cell r="F65">
            <v>7717381.9800000004</v>
          </cell>
          <cell r="G65" t="str">
            <v>7.717.381,98-</v>
          </cell>
          <cell r="H65" t="str">
            <v>54.794.249,21-</v>
          </cell>
        </row>
        <row r="67">
          <cell r="A67">
            <v>421020</v>
          </cell>
          <cell r="B67" t="str">
            <v>DIFERENCIA EN CAMBIO</v>
          </cell>
          <cell r="D67">
            <v>3010121163.6199999</v>
          </cell>
          <cell r="E67">
            <v>-600</v>
          </cell>
          <cell r="F67">
            <v>2954152591.3499999</v>
          </cell>
          <cell r="G67" t="str">
            <v>2954.151.991,35-</v>
          </cell>
          <cell r="H67" t="str">
            <v>5964.273.154,97-</v>
          </cell>
        </row>
        <row r="69">
          <cell r="A69">
            <v>421040</v>
          </cell>
          <cell r="B69" t="str">
            <v>DESCUENTOS CIALES CON</v>
          </cell>
          <cell r="C69" t="str">
            <v>DIC,</v>
          </cell>
          <cell r="D69">
            <v>23820</v>
          </cell>
          <cell r="E69">
            <v>0</v>
          </cell>
          <cell r="F69">
            <v>0</v>
          </cell>
          <cell r="G69">
            <v>0</v>
          </cell>
          <cell r="H69" t="str">
            <v>23.820,00-</v>
          </cell>
        </row>
        <row r="71">
          <cell r="A71">
            <v>4218</v>
          </cell>
          <cell r="B71" t="str">
            <v>INGRESOS METODO DE PA</v>
          </cell>
          <cell r="C71" t="str">
            <v>RTIC</v>
          </cell>
          <cell r="D71">
            <v>0</v>
          </cell>
          <cell r="E71">
            <v>0</v>
          </cell>
          <cell r="F71">
            <v>132982993.31</v>
          </cell>
          <cell r="G71" t="str">
            <v>132.982.993,31-</v>
          </cell>
          <cell r="H71" t="str">
            <v>132.982.993,31-</v>
          </cell>
        </row>
        <row r="72">
          <cell r="A72">
            <v>421810</v>
          </cell>
          <cell r="B72" t="str">
            <v>SOCIEDADES LTDAS Y/O</v>
          </cell>
          <cell r="C72" t="str">
            <v>ASIM</v>
          </cell>
          <cell r="D72">
            <v>0</v>
          </cell>
          <cell r="E72">
            <v>0</v>
          </cell>
          <cell r="F72">
            <v>132982993.31</v>
          </cell>
          <cell r="G72" t="str">
            <v>132.982.993,31-</v>
          </cell>
          <cell r="H72" t="str">
            <v>132.982.993,31-</v>
          </cell>
        </row>
        <row r="74">
          <cell r="A74">
            <v>4220</v>
          </cell>
          <cell r="B74" t="str">
            <v>ARRENDAMIENTOS</v>
          </cell>
          <cell r="D74">
            <v>7845000</v>
          </cell>
          <cell r="E74">
            <v>0</v>
          </cell>
          <cell r="F74">
            <v>0</v>
          </cell>
          <cell r="G74">
            <v>0</v>
          </cell>
          <cell r="H74" t="str">
            <v>7.845.000,00-</v>
          </cell>
        </row>
        <row r="75">
          <cell r="A75">
            <v>422010</v>
          </cell>
          <cell r="B75" t="str">
            <v>CONSTRUCCIONES Y EDIF</v>
          </cell>
          <cell r="C75" t="str">
            <v>ICAC</v>
          </cell>
          <cell r="D75">
            <v>7845000</v>
          </cell>
          <cell r="E75">
            <v>0</v>
          </cell>
          <cell r="F75">
            <v>0</v>
          </cell>
          <cell r="G75">
            <v>0</v>
          </cell>
          <cell r="H75" t="str">
            <v>7.845.000,00-</v>
          </cell>
        </row>
        <row r="77">
          <cell r="A77">
            <v>4225</v>
          </cell>
          <cell r="B77" t="str">
            <v>COMISIONES</v>
          </cell>
          <cell r="D77">
            <v>78875574</v>
          </cell>
          <cell r="E77">
            <v>0</v>
          </cell>
          <cell r="F77">
            <v>11234955</v>
          </cell>
          <cell r="G77" t="str">
            <v>11.234.955,00-</v>
          </cell>
          <cell r="H77" t="str">
            <v>90.110.529,00-</v>
          </cell>
        </row>
        <row r="78">
          <cell r="A78">
            <v>422515</v>
          </cell>
          <cell r="B78" t="str">
            <v>DE ACTIVIDAD FINANCIE</v>
          </cell>
          <cell r="C78" t="str">
            <v>RA</v>
          </cell>
          <cell r="D78">
            <v>78875574</v>
          </cell>
          <cell r="E78">
            <v>0</v>
          </cell>
          <cell r="F78">
            <v>11234955</v>
          </cell>
          <cell r="G78" t="str">
            <v>11.234.955,00-</v>
          </cell>
          <cell r="H78" t="str">
            <v>90.110.529,00-</v>
          </cell>
        </row>
        <row r="80">
          <cell r="A80">
            <v>4245</v>
          </cell>
          <cell r="B80" t="str">
            <v>UTIL/VTA PROP,PLANTA,</v>
          </cell>
          <cell r="C80" t="str">
            <v>EQUI</v>
          </cell>
          <cell r="D80">
            <v>3333710.54</v>
          </cell>
          <cell r="E80">
            <v>0</v>
          </cell>
          <cell r="F80">
            <v>0</v>
          </cell>
          <cell r="G80">
            <v>0</v>
          </cell>
          <cell r="H80" t="str">
            <v>3.333.710,54-</v>
          </cell>
        </row>
        <row r="81">
          <cell r="A81">
            <v>424528</v>
          </cell>
          <cell r="B81" t="str">
            <v>EQUIPO COMPUT/COMUNIC</v>
          </cell>
          <cell r="D81">
            <v>1234978.45</v>
          </cell>
          <cell r="E81">
            <v>0</v>
          </cell>
          <cell r="F81">
            <v>0</v>
          </cell>
          <cell r="G81">
            <v>0</v>
          </cell>
          <cell r="H81" t="str">
            <v>1.234.978,45-</v>
          </cell>
        </row>
        <row r="83">
          <cell r="A83">
            <v>424540</v>
          </cell>
          <cell r="B83" t="str">
            <v>FLOTA Y EQ.DE TRASPOR</v>
          </cell>
          <cell r="C83" t="str">
            <v>TE</v>
          </cell>
          <cell r="D83">
            <v>2098732.09</v>
          </cell>
          <cell r="E83">
            <v>0</v>
          </cell>
          <cell r="F83">
            <v>0</v>
          </cell>
          <cell r="G83">
            <v>0</v>
          </cell>
          <cell r="H83" t="str">
            <v>2.098.732,09-</v>
          </cell>
        </row>
        <row r="85">
          <cell r="A85">
            <v>4250</v>
          </cell>
          <cell r="B85" t="str">
            <v>RECUPERACIONES</v>
          </cell>
          <cell r="D85">
            <v>28961037.960000001</v>
          </cell>
          <cell r="E85">
            <v>-28801</v>
          </cell>
          <cell r="F85">
            <v>44593</v>
          </cell>
          <cell r="G85" t="str">
            <v>15.792,00-</v>
          </cell>
          <cell r="H85" t="str">
            <v>28.976.829,96-</v>
          </cell>
        </row>
        <row r="86">
          <cell r="A86">
            <v>425035</v>
          </cell>
          <cell r="B86" t="str">
            <v>DE PROVISIONES</v>
          </cell>
          <cell r="D86">
            <v>16423626.529999999</v>
          </cell>
          <cell r="E86">
            <v>0</v>
          </cell>
          <cell r="F86">
            <v>0</v>
          </cell>
          <cell r="G86">
            <v>0</v>
          </cell>
          <cell r="H86" t="str">
            <v>16.423.626,53-</v>
          </cell>
        </row>
        <row r="88">
          <cell r="A88">
            <v>425050</v>
          </cell>
          <cell r="B88" t="str">
            <v>REINT.OTROS COSTOS/GT</v>
          </cell>
          <cell r="C88" t="str">
            <v>OS</v>
          </cell>
          <cell r="D88">
            <v>12537411.43</v>
          </cell>
          <cell r="E88">
            <v>-28801</v>
          </cell>
          <cell r="F88">
            <v>44593</v>
          </cell>
          <cell r="G88" t="str">
            <v>15.792,00-</v>
          </cell>
          <cell r="H88" t="str">
            <v>12.553.203,43-</v>
          </cell>
        </row>
        <row r="90">
          <cell r="A90">
            <v>4255</v>
          </cell>
          <cell r="B90" t="str">
            <v>INDEMNIZACIONES</v>
          </cell>
          <cell r="D90">
            <v>92140494</v>
          </cell>
          <cell r="E90">
            <v>0</v>
          </cell>
          <cell r="F90">
            <v>1604219</v>
          </cell>
          <cell r="G90" t="str">
            <v>1.604.219,00-</v>
          </cell>
          <cell r="H90" t="str">
            <v>93.744.713,00-</v>
          </cell>
        </row>
        <row r="91">
          <cell r="A91">
            <v>425505</v>
          </cell>
          <cell r="B91" t="str">
            <v>POR SINIESTROS</v>
          </cell>
          <cell r="D91">
            <v>89683141</v>
          </cell>
          <cell r="E91">
            <v>0</v>
          </cell>
          <cell r="F91">
            <v>1604219</v>
          </cell>
          <cell r="G91" t="str">
            <v>1.604.219,00-</v>
          </cell>
          <cell r="H91" t="str">
            <v>91.287.360,00-</v>
          </cell>
        </row>
        <row r="93">
          <cell r="A93">
            <v>425540</v>
          </cell>
          <cell r="B93" t="str">
            <v>POR INCAPACIDADES DEL</v>
          </cell>
          <cell r="C93" t="str">
            <v>ISS</v>
          </cell>
          <cell r="D93">
            <v>2457353</v>
          </cell>
          <cell r="E93">
            <v>0</v>
          </cell>
          <cell r="F93">
            <v>0</v>
          </cell>
          <cell r="G93">
            <v>0</v>
          </cell>
          <cell r="H93" t="str">
            <v>2.457.353,00-</v>
          </cell>
        </row>
        <row r="95">
          <cell r="A95">
            <v>4265</v>
          </cell>
          <cell r="B95" t="str">
            <v>ING.DE EJERC ANTERIOR</v>
          </cell>
          <cell r="C95" t="str">
            <v>ES</v>
          </cell>
          <cell r="D95">
            <v>17495506.300000001</v>
          </cell>
          <cell r="E95">
            <v>0</v>
          </cell>
          <cell r="F95">
            <v>0</v>
          </cell>
          <cell r="G95">
            <v>0</v>
          </cell>
          <cell r="H95" t="str">
            <v>17.495.506,30-</v>
          </cell>
        </row>
        <row r="96">
          <cell r="A96">
            <v>426505</v>
          </cell>
          <cell r="B96" t="str">
            <v>ING.DE EJERC ANTERIOR</v>
          </cell>
          <cell r="C96" t="str">
            <v>ES</v>
          </cell>
          <cell r="D96">
            <v>17495506.300000001</v>
          </cell>
          <cell r="E96">
            <v>0</v>
          </cell>
          <cell r="F96">
            <v>0</v>
          </cell>
          <cell r="G96">
            <v>0</v>
          </cell>
          <cell r="H96" t="str">
            <v>17.495.506,30-</v>
          </cell>
        </row>
        <row r="98">
          <cell r="A98">
            <v>4295</v>
          </cell>
          <cell r="B98" t="str">
            <v>DIVERSOS</v>
          </cell>
          <cell r="D98">
            <v>31019895.579999998</v>
          </cell>
          <cell r="E98">
            <v>-88075</v>
          </cell>
          <cell r="F98">
            <v>747158.08</v>
          </cell>
          <cell r="G98" t="str">
            <v>659.083,08-</v>
          </cell>
          <cell r="H98" t="str">
            <v>31.678.978,66-</v>
          </cell>
        </row>
        <row r="99">
          <cell r="A99">
            <v>429505</v>
          </cell>
          <cell r="B99" t="str">
            <v>APROVECHAMIENTOS</v>
          </cell>
          <cell r="D99">
            <v>31019895.579999998</v>
          </cell>
          <cell r="E99">
            <v>-88075</v>
          </cell>
          <cell r="F99">
            <v>747158.08</v>
          </cell>
          <cell r="G99" t="str">
            <v>659.083,08-</v>
          </cell>
          <cell r="H99" t="str">
            <v>31.678.978,66-</v>
          </cell>
        </row>
        <row r="101">
          <cell r="A101">
            <v>47</v>
          </cell>
          <cell r="B101" t="str">
            <v>AJUSTE POR INFLACION</v>
          </cell>
          <cell r="D101">
            <v>3411505809.6500001</v>
          </cell>
          <cell r="E101">
            <v>0</v>
          </cell>
          <cell r="F101">
            <v>32030016.609999999</v>
          </cell>
          <cell r="G101" t="str">
            <v>32.030.016,61-</v>
          </cell>
          <cell r="H101">
            <v>3379475793.04</v>
          </cell>
        </row>
        <row r="102">
          <cell r="A102">
            <v>4705</v>
          </cell>
          <cell r="B102" t="str">
            <v>CORRECCION MONETARIA</v>
          </cell>
          <cell r="D102">
            <v>3411505809.6500001</v>
          </cell>
          <cell r="E102">
            <v>0</v>
          </cell>
          <cell r="F102">
            <v>32030016.609999999</v>
          </cell>
          <cell r="G102" t="str">
            <v>32.030.016,61-</v>
          </cell>
          <cell r="H102">
            <v>3379475793.04</v>
          </cell>
        </row>
        <row r="103">
          <cell r="A103">
            <v>470520</v>
          </cell>
          <cell r="B103" t="str">
            <v>INTANGIBLES (CR)</v>
          </cell>
          <cell r="D103">
            <v>1942457.27</v>
          </cell>
          <cell r="E103">
            <v>0</v>
          </cell>
          <cell r="F103">
            <v>0</v>
          </cell>
          <cell r="G103">
            <v>0</v>
          </cell>
          <cell r="H103">
            <v>1942457.27</v>
          </cell>
        </row>
        <row r="105">
          <cell r="A105">
            <v>470525</v>
          </cell>
          <cell r="B105" t="str">
            <v>DIFERIDOS (CR)</v>
          </cell>
          <cell r="D105">
            <v>3409563352.3800001</v>
          </cell>
          <cell r="E105">
            <v>0</v>
          </cell>
          <cell r="F105">
            <v>32030016.609999999</v>
          </cell>
          <cell r="G105" t="str">
            <v>32.030.016,61-</v>
          </cell>
          <cell r="H105">
            <v>3377533335.77</v>
          </cell>
        </row>
        <row r="107">
          <cell r="A107" t="str">
            <v>_x000C_CARACOL TEL</v>
          </cell>
          <cell r="B107" t="str">
            <v>EVISION S.A.</v>
          </cell>
          <cell r="H107" t="str">
            <v>PAGINA No.    39</v>
          </cell>
        </row>
        <row r="108">
          <cell r="A108" t="str">
            <v>XCALIBUR REF</v>
          </cell>
          <cell r="B108" t="str">
            <v>. cg2233.r</v>
          </cell>
          <cell r="C108" t="str">
            <v>BAL</v>
          </cell>
          <cell r="D108" t="str">
            <v>ANCE DE COMPROBACI</v>
          </cell>
          <cell r="E108" t="str">
            <v>ON POR UBICACION AL</v>
          </cell>
          <cell r="F108">
            <v>36372</v>
          </cell>
          <cell r="G108" t="str">
            <v>C.U</v>
          </cell>
          <cell r="H108" t="str">
            <v>. 18/08 11:01 ALV</v>
          </cell>
        </row>
        <row r="110">
          <cell r="A110" t="str">
            <v>CUENTA</v>
          </cell>
          <cell r="B110" t="str">
            <v>DESCRIPCION</v>
          </cell>
          <cell r="D110" t="str">
            <v>SALDO ANTERIOR</v>
          </cell>
          <cell r="E110" t="str">
            <v>DEBITOS MES</v>
          </cell>
          <cell r="F110" t="str">
            <v>CREDITOS MES</v>
          </cell>
          <cell r="G110" t="str">
            <v>SALDO MES</v>
          </cell>
          <cell r="H110" t="str">
            <v>SALDO ACTUAL</v>
          </cell>
        </row>
        <row r="111">
          <cell r="A111" t="str">
            <v>------------</v>
          </cell>
          <cell r="B111" t="str">
            <v>--------------------</v>
          </cell>
          <cell r="C111" t="str">
            <v>----</v>
          </cell>
          <cell r="D111" t="str">
            <v>-----------------</v>
          </cell>
          <cell r="E111" t="str">
            <v>------------------</v>
          </cell>
          <cell r="F111" t="str">
            <v>------------------</v>
          </cell>
          <cell r="G111" t="str">
            <v>------------------ -</v>
          </cell>
          <cell r="H111" t="str">
            <v>-----------------</v>
          </cell>
        </row>
        <row r="112">
          <cell r="A112">
            <v>5</v>
          </cell>
          <cell r="B112" t="str">
            <v>GASTOS</v>
          </cell>
          <cell r="D112">
            <v>6923585935.25</v>
          </cell>
          <cell r="E112">
            <v>8402310523.6099997</v>
          </cell>
          <cell r="F112">
            <v>405937400.02999997</v>
          </cell>
          <cell r="G112">
            <v>7996373123.5799999</v>
          </cell>
          <cell r="H112">
            <v>14919959058.83</v>
          </cell>
        </row>
        <row r="113">
          <cell r="A113">
            <v>51</v>
          </cell>
          <cell r="B113" t="str">
            <v>OPERACIONALES DE ADMO</v>
          </cell>
          <cell r="C113" t="str">
            <v>N</v>
          </cell>
          <cell r="D113">
            <v>4219073247.1599998</v>
          </cell>
          <cell r="E113">
            <v>1119305042.98</v>
          </cell>
          <cell r="F113">
            <v>302651817</v>
          </cell>
          <cell r="G113">
            <v>816653225.98000002</v>
          </cell>
          <cell r="H113">
            <v>5035726473.1400003</v>
          </cell>
        </row>
        <row r="114">
          <cell r="A114">
            <v>5105</v>
          </cell>
          <cell r="B114" t="str">
            <v>GASTOS DE PERSONAL</v>
          </cell>
          <cell r="D114">
            <v>270515971.5</v>
          </cell>
          <cell r="E114">
            <v>43203609</v>
          </cell>
          <cell r="F114">
            <v>0</v>
          </cell>
          <cell r="G114">
            <v>43203609</v>
          </cell>
          <cell r="H114">
            <v>313719580.5</v>
          </cell>
        </row>
        <row r="115">
          <cell r="A115">
            <v>510503</v>
          </cell>
          <cell r="B115" t="str">
            <v>SALARIO INTEGRAL</v>
          </cell>
          <cell r="D115">
            <v>104762690</v>
          </cell>
          <cell r="E115">
            <v>18051940</v>
          </cell>
          <cell r="F115">
            <v>0</v>
          </cell>
          <cell r="G115">
            <v>18051940</v>
          </cell>
          <cell r="H115">
            <v>122814630</v>
          </cell>
        </row>
        <row r="117">
          <cell r="A117">
            <v>510506</v>
          </cell>
          <cell r="B117" t="str">
            <v>SUELDOS</v>
          </cell>
          <cell r="D117">
            <v>81724185.5</v>
          </cell>
          <cell r="E117">
            <v>11791132</v>
          </cell>
          <cell r="F117">
            <v>0</v>
          </cell>
          <cell r="G117">
            <v>11791132</v>
          </cell>
          <cell r="H117">
            <v>93515317.5</v>
          </cell>
        </row>
        <row r="119">
          <cell r="A119">
            <v>510527</v>
          </cell>
          <cell r="B119" t="str">
            <v>SUBSIDIO DE TRASPORTE</v>
          </cell>
          <cell r="D119">
            <v>280140</v>
          </cell>
          <cell r="E119">
            <v>24012</v>
          </cell>
          <cell r="F119">
            <v>0</v>
          </cell>
          <cell r="G119">
            <v>24012</v>
          </cell>
          <cell r="H119">
            <v>304152</v>
          </cell>
        </row>
        <row r="121">
          <cell r="A121">
            <v>510530</v>
          </cell>
          <cell r="B121" t="str">
            <v>CESANTIAS</v>
          </cell>
          <cell r="D121">
            <v>9272227</v>
          </cell>
          <cell r="E121">
            <v>1332588</v>
          </cell>
          <cell r="F121">
            <v>0</v>
          </cell>
          <cell r="G121">
            <v>1332588</v>
          </cell>
          <cell r="H121">
            <v>10604815</v>
          </cell>
        </row>
        <row r="123">
          <cell r="A123">
            <v>510533</v>
          </cell>
          <cell r="B123" t="str">
            <v>INTERESES/CESANTIAS</v>
          </cell>
          <cell r="D123">
            <v>1036592</v>
          </cell>
          <cell r="E123">
            <v>148978</v>
          </cell>
          <cell r="F123">
            <v>0</v>
          </cell>
          <cell r="G123">
            <v>148978</v>
          </cell>
          <cell r="H123">
            <v>1185570</v>
          </cell>
        </row>
        <row r="125">
          <cell r="A125">
            <v>510536</v>
          </cell>
          <cell r="B125" t="str">
            <v>PRIMA DE SERVICIOS</v>
          </cell>
          <cell r="D125">
            <v>6053100</v>
          </cell>
          <cell r="E125">
            <v>1332588</v>
          </cell>
          <cell r="F125">
            <v>0</v>
          </cell>
          <cell r="G125">
            <v>1332588</v>
          </cell>
          <cell r="H125">
            <v>7385688</v>
          </cell>
        </row>
        <row r="127">
          <cell r="A127">
            <v>510539</v>
          </cell>
          <cell r="B127" t="str">
            <v>VACACIONES</v>
          </cell>
          <cell r="D127">
            <v>8854995</v>
          </cell>
          <cell r="E127">
            <v>1469133</v>
          </cell>
          <cell r="F127">
            <v>0</v>
          </cell>
          <cell r="G127">
            <v>1469133</v>
          </cell>
          <cell r="H127">
            <v>10324128</v>
          </cell>
        </row>
        <row r="129">
          <cell r="A129">
            <v>510542</v>
          </cell>
          <cell r="B129" t="str">
            <v>PRIMAS EXTRALEGALES</v>
          </cell>
          <cell r="D129">
            <v>9765699</v>
          </cell>
          <cell r="E129">
            <v>1788931</v>
          </cell>
          <cell r="F129">
            <v>0</v>
          </cell>
          <cell r="G129">
            <v>1788931</v>
          </cell>
          <cell r="H129">
            <v>11554630</v>
          </cell>
        </row>
        <row r="130">
          <cell r="A130">
            <v>510542001</v>
          </cell>
          <cell r="B130" t="str">
            <v>PRIMA EXT SEMESTRAL</v>
          </cell>
          <cell r="D130">
            <v>5587490</v>
          </cell>
          <cell r="E130">
            <v>1218123</v>
          </cell>
          <cell r="F130">
            <v>0</v>
          </cell>
          <cell r="G130">
            <v>1218123</v>
          </cell>
          <cell r="H130">
            <v>6805613</v>
          </cell>
        </row>
        <row r="132">
          <cell r="A132">
            <v>510542002</v>
          </cell>
          <cell r="B132" t="str">
            <v>PRIMA EXT DE VACACION</v>
          </cell>
          <cell r="C132" t="str">
            <v>ES</v>
          </cell>
          <cell r="D132">
            <v>3971709</v>
          </cell>
          <cell r="E132">
            <v>570808</v>
          </cell>
          <cell r="F132">
            <v>0</v>
          </cell>
          <cell r="G132">
            <v>570808</v>
          </cell>
          <cell r="H132">
            <v>4542517</v>
          </cell>
        </row>
        <row r="134">
          <cell r="A134">
            <v>510542003</v>
          </cell>
          <cell r="B134" t="str">
            <v>PRIMA DE ANTIGUEDAD</v>
          </cell>
          <cell r="D134">
            <v>206500</v>
          </cell>
          <cell r="E134">
            <v>0</v>
          </cell>
          <cell r="F134">
            <v>0</v>
          </cell>
          <cell r="G134">
            <v>0</v>
          </cell>
          <cell r="H134">
            <v>206500</v>
          </cell>
        </row>
        <row r="136">
          <cell r="A136">
            <v>510568</v>
          </cell>
          <cell r="B136" t="str">
            <v>APORTES ADM RIESG PRO</v>
          </cell>
          <cell r="C136" t="str">
            <v>FES.</v>
          </cell>
          <cell r="D136">
            <v>1744618</v>
          </cell>
          <cell r="E136">
            <v>253436</v>
          </cell>
          <cell r="F136">
            <v>0</v>
          </cell>
          <cell r="G136">
            <v>253436</v>
          </cell>
          <cell r="H136">
            <v>1998054</v>
          </cell>
        </row>
        <row r="138">
          <cell r="A138">
            <v>510569</v>
          </cell>
          <cell r="B138" t="str">
            <v>APORTES A   E. P. S</v>
          </cell>
          <cell r="D138">
            <v>13944510</v>
          </cell>
          <cell r="E138">
            <v>2089839</v>
          </cell>
          <cell r="F138">
            <v>0</v>
          </cell>
          <cell r="G138">
            <v>2089839</v>
          </cell>
          <cell r="H138">
            <v>16034349</v>
          </cell>
        </row>
        <row r="139">
          <cell r="A139">
            <v>510569001</v>
          </cell>
          <cell r="B139" t="str">
            <v>E.P.S.</v>
          </cell>
          <cell r="D139">
            <v>13944510</v>
          </cell>
          <cell r="E139">
            <v>2089839</v>
          </cell>
          <cell r="F139">
            <v>0</v>
          </cell>
          <cell r="G139">
            <v>2089839</v>
          </cell>
          <cell r="H139">
            <v>16034349</v>
          </cell>
        </row>
        <row r="141">
          <cell r="A141">
            <v>510570</v>
          </cell>
          <cell r="B141" t="str">
            <v>APORT A'FDOS D'PENS Y</v>
          </cell>
          <cell r="C141" t="str">
            <v>CES</v>
          </cell>
          <cell r="D141">
            <v>17648537</v>
          </cell>
          <cell r="E141">
            <v>2644952</v>
          </cell>
          <cell r="F141">
            <v>0</v>
          </cell>
          <cell r="G141">
            <v>2644952</v>
          </cell>
          <cell r="H141">
            <v>20293489</v>
          </cell>
        </row>
        <row r="143">
          <cell r="A143">
            <v>510572</v>
          </cell>
          <cell r="B143" t="str">
            <v>APORTES CAJA COMPENSA</v>
          </cell>
          <cell r="C143" t="str">
            <v>CION</v>
          </cell>
          <cell r="D143">
            <v>6855792</v>
          </cell>
          <cell r="E143">
            <v>1011591</v>
          </cell>
          <cell r="F143">
            <v>0</v>
          </cell>
          <cell r="G143">
            <v>1011591</v>
          </cell>
          <cell r="H143">
            <v>7867383</v>
          </cell>
        </row>
        <row r="145">
          <cell r="A145">
            <v>510575</v>
          </cell>
          <cell r="B145" t="str">
            <v>APORTES I.C.B.F</v>
          </cell>
          <cell r="D145">
            <v>5141847</v>
          </cell>
          <cell r="E145">
            <v>758693</v>
          </cell>
          <cell r="F145">
            <v>0</v>
          </cell>
          <cell r="G145">
            <v>758693</v>
          </cell>
          <cell r="H145">
            <v>5900540</v>
          </cell>
        </row>
        <row r="147">
          <cell r="A147">
            <v>510578</v>
          </cell>
          <cell r="B147" t="str">
            <v>SENA</v>
          </cell>
          <cell r="D147">
            <v>3427896</v>
          </cell>
          <cell r="E147">
            <v>505796</v>
          </cell>
          <cell r="F147">
            <v>0</v>
          </cell>
          <cell r="G147">
            <v>505796</v>
          </cell>
          <cell r="H147">
            <v>3933692</v>
          </cell>
        </row>
        <row r="149">
          <cell r="A149">
            <v>510595</v>
          </cell>
          <cell r="B149" t="str">
            <v>OTROS</v>
          </cell>
          <cell r="D149">
            <v>3143</v>
          </cell>
          <cell r="E149">
            <v>0</v>
          </cell>
          <cell r="F149">
            <v>0</v>
          </cell>
          <cell r="G149">
            <v>0</v>
          </cell>
          <cell r="H149">
            <v>3143</v>
          </cell>
        </row>
        <row r="150">
          <cell r="A150">
            <v>510595002</v>
          </cell>
          <cell r="B150" t="str">
            <v>SUBSIDIO DE SALUD</v>
          </cell>
          <cell r="D150">
            <v>3143</v>
          </cell>
          <cell r="E150">
            <v>0</v>
          </cell>
          <cell r="F150">
            <v>0</v>
          </cell>
          <cell r="G150">
            <v>0</v>
          </cell>
          <cell r="H150">
            <v>3143</v>
          </cell>
        </row>
        <row r="152">
          <cell r="A152">
            <v>5110</v>
          </cell>
          <cell r="B152" t="str">
            <v>HONORARIOS</v>
          </cell>
          <cell r="D152">
            <v>14306513</v>
          </cell>
          <cell r="E152">
            <v>1120129</v>
          </cell>
          <cell r="F152">
            <v>6428571</v>
          </cell>
          <cell r="G152" t="str">
            <v>5.308.442,00-</v>
          </cell>
          <cell r="H152">
            <v>8998071</v>
          </cell>
        </row>
        <row r="153">
          <cell r="A153">
            <v>511015</v>
          </cell>
          <cell r="B153" t="str">
            <v>AUDITORIA EXTERNA</v>
          </cell>
          <cell r="D153">
            <v>6428571</v>
          </cell>
          <cell r="E153">
            <v>0</v>
          </cell>
          <cell r="F153">
            <v>6428571</v>
          </cell>
          <cell r="G153" t="str">
            <v>6.428.571,00-</v>
          </cell>
          <cell r="H153">
            <v>0</v>
          </cell>
        </row>
        <row r="155">
          <cell r="A155">
            <v>511030</v>
          </cell>
          <cell r="B155" t="str">
            <v>ASESORIA FINANCIERA</v>
          </cell>
          <cell r="D155">
            <v>6456560</v>
          </cell>
          <cell r="E155">
            <v>1120129</v>
          </cell>
          <cell r="F155">
            <v>0</v>
          </cell>
          <cell r="G155">
            <v>1120129</v>
          </cell>
          <cell r="H155">
            <v>7576689</v>
          </cell>
        </row>
        <row r="157">
          <cell r="A157">
            <v>511035</v>
          </cell>
          <cell r="B157" t="str">
            <v>ASESORIA TECNICA</v>
          </cell>
          <cell r="D157">
            <v>1421382</v>
          </cell>
          <cell r="E157">
            <v>0</v>
          </cell>
          <cell r="F157">
            <v>0</v>
          </cell>
          <cell r="G157">
            <v>0</v>
          </cell>
          <cell r="H157">
            <v>1421382</v>
          </cell>
        </row>
        <row r="159">
          <cell r="A159">
            <v>5115</v>
          </cell>
          <cell r="B159" t="str">
            <v>IMPUESTOS</v>
          </cell>
          <cell r="D159">
            <v>1875887673.53</v>
          </cell>
          <cell r="E159">
            <v>376272681.63</v>
          </cell>
          <cell r="F159">
            <v>0</v>
          </cell>
          <cell r="G159">
            <v>376272681.63</v>
          </cell>
          <cell r="H159">
            <v>2252160355.1599998</v>
          </cell>
        </row>
        <row r="160">
          <cell r="A160">
            <v>511510</v>
          </cell>
          <cell r="B160" t="str">
            <v>DE TIMBRES</v>
          </cell>
          <cell r="D160">
            <v>235811292.74000001</v>
          </cell>
          <cell r="E160">
            <v>42067537.5</v>
          </cell>
          <cell r="F160">
            <v>0</v>
          </cell>
          <cell r="G160">
            <v>42067537.5</v>
          </cell>
          <cell r="H160">
            <v>277878830.24000001</v>
          </cell>
        </row>
        <row r="162">
          <cell r="A162">
            <v>511515</v>
          </cell>
          <cell r="B162" t="str">
            <v>A LA PROPIEDAD RAIZ</v>
          </cell>
          <cell r="D162">
            <v>14035485.66</v>
          </cell>
          <cell r="E162">
            <v>4054888.89</v>
          </cell>
          <cell r="F162">
            <v>0</v>
          </cell>
          <cell r="G162">
            <v>4054888.89</v>
          </cell>
          <cell r="H162">
            <v>18090374.550000001</v>
          </cell>
        </row>
        <row r="164">
          <cell r="A164">
            <v>511540</v>
          </cell>
          <cell r="B164" t="str">
            <v>DE VEHICULOS</v>
          </cell>
          <cell r="D164">
            <v>345200</v>
          </cell>
          <cell r="E164">
            <v>0</v>
          </cell>
          <cell r="F164">
            <v>0</v>
          </cell>
          <cell r="G164">
            <v>0</v>
          </cell>
          <cell r="H164">
            <v>345200</v>
          </cell>
        </row>
        <row r="165">
          <cell r="A165" t="str">
            <v>_x000C_CARACOL TEL</v>
          </cell>
          <cell r="B165" t="str">
            <v>EVISION S.A.</v>
          </cell>
          <cell r="H165" t="str">
            <v>PAGINA No.    40</v>
          </cell>
        </row>
        <row r="166">
          <cell r="A166" t="str">
            <v>XCALIBUR REF</v>
          </cell>
          <cell r="B166" t="str">
            <v>. cg2233.r</v>
          </cell>
          <cell r="C166" t="str">
            <v>BAL</v>
          </cell>
          <cell r="D166" t="str">
            <v>ANCE DE COMPROBACI</v>
          </cell>
          <cell r="E166" t="str">
            <v>ON POR UBICACION AL</v>
          </cell>
          <cell r="F166">
            <v>36372</v>
          </cell>
          <cell r="G166" t="str">
            <v>C.U</v>
          </cell>
          <cell r="H166" t="str">
            <v>. 18/08 11:01 ALV</v>
          </cell>
        </row>
        <row r="168">
          <cell r="A168" t="str">
            <v>CUENTA</v>
          </cell>
          <cell r="B168" t="str">
            <v>DESCRIPCION</v>
          </cell>
          <cell r="D168" t="str">
            <v>SALDO ANTERIOR</v>
          </cell>
          <cell r="E168" t="str">
            <v>DEBITOS MES</v>
          </cell>
          <cell r="F168" t="str">
            <v>CREDITOS MES</v>
          </cell>
          <cell r="G168" t="str">
            <v>SALDO MES</v>
          </cell>
          <cell r="H168" t="str">
            <v>SALDO ACTUAL</v>
          </cell>
        </row>
        <row r="169">
          <cell r="A169" t="str">
            <v>------------</v>
          </cell>
          <cell r="B169" t="str">
            <v>--------------------</v>
          </cell>
          <cell r="C169" t="str">
            <v>----</v>
          </cell>
          <cell r="D169" t="str">
            <v>-----------------</v>
          </cell>
          <cell r="E169" t="str">
            <v>------------------</v>
          </cell>
          <cell r="F169" t="str">
            <v>------------------</v>
          </cell>
          <cell r="G169" t="str">
            <v>------------------ -</v>
          </cell>
          <cell r="H169" t="str">
            <v>-----------------</v>
          </cell>
        </row>
        <row r="171">
          <cell r="A171">
            <v>511545</v>
          </cell>
          <cell r="B171" t="str">
            <v>DE ESPECTACULOS PUBLI</v>
          </cell>
          <cell r="C171" t="str">
            <v>COS</v>
          </cell>
          <cell r="D171">
            <v>38827500</v>
          </cell>
          <cell r="E171">
            <v>5980000</v>
          </cell>
          <cell r="F171">
            <v>0</v>
          </cell>
          <cell r="G171">
            <v>5980000</v>
          </cell>
          <cell r="H171">
            <v>44807500</v>
          </cell>
        </row>
        <row r="173">
          <cell r="A173">
            <v>511570</v>
          </cell>
          <cell r="B173" t="str">
            <v>IVA DESCONTABLE</v>
          </cell>
          <cell r="D173">
            <v>1384525238</v>
          </cell>
          <cell r="E173">
            <v>295265102</v>
          </cell>
          <cell r="F173">
            <v>0</v>
          </cell>
          <cell r="G173">
            <v>295265102</v>
          </cell>
          <cell r="H173">
            <v>1679790340</v>
          </cell>
        </row>
        <row r="175">
          <cell r="A175">
            <v>511595</v>
          </cell>
          <cell r="B175" t="str">
            <v>OTROS</v>
          </cell>
          <cell r="D175">
            <v>202342957.13</v>
          </cell>
          <cell r="E175">
            <v>28905153.239999998</v>
          </cell>
          <cell r="F175">
            <v>0</v>
          </cell>
          <cell r="G175">
            <v>28905153.239999998</v>
          </cell>
          <cell r="H175">
            <v>231248110.37</v>
          </cell>
        </row>
        <row r="176">
          <cell r="A176">
            <v>511595002</v>
          </cell>
          <cell r="B176" t="str">
            <v>IMPTO TRANSACC BANCAR</v>
          </cell>
          <cell r="C176" t="str">
            <v>IAS</v>
          </cell>
          <cell r="D176">
            <v>197414182.13</v>
          </cell>
          <cell r="E176">
            <v>28905153.239999998</v>
          </cell>
          <cell r="F176">
            <v>0</v>
          </cell>
          <cell r="G176">
            <v>28905153.239999998</v>
          </cell>
          <cell r="H176">
            <v>226319335.37</v>
          </cell>
        </row>
        <row r="178">
          <cell r="A178">
            <v>511595003</v>
          </cell>
          <cell r="B178" t="str">
            <v>IMPTO DE REGISTRO</v>
          </cell>
          <cell r="D178">
            <v>4928775</v>
          </cell>
          <cell r="E178">
            <v>0</v>
          </cell>
          <cell r="F178">
            <v>0</v>
          </cell>
          <cell r="G178">
            <v>0</v>
          </cell>
          <cell r="H178">
            <v>4928775</v>
          </cell>
        </row>
        <row r="180">
          <cell r="A180">
            <v>5120</v>
          </cell>
          <cell r="B180" t="str">
            <v>ARRENDAMIENTOS</v>
          </cell>
          <cell r="D180">
            <v>682000</v>
          </cell>
          <cell r="E180">
            <v>106000</v>
          </cell>
          <cell r="F180">
            <v>0</v>
          </cell>
          <cell r="G180">
            <v>106000</v>
          </cell>
          <cell r="H180">
            <v>788000</v>
          </cell>
        </row>
        <row r="181">
          <cell r="A181">
            <v>512025</v>
          </cell>
          <cell r="B181" t="str">
            <v>EQ.COMPUTAC Y COMUNIC</v>
          </cell>
          <cell r="C181" t="str">
            <v>AC</v>
          </cell>
          <cell r="D181">
            <v>682000</v>
          </cell>
          <cell r="E181">
            <v>106000</v>
          </cell>
          <cell r="F181">
            <v>0</v>
          </cell>
          <cell r="G181">
            <v>106000</v>
          </cell>
          <cell r="H181">
            <v>788000</v>
          </cell>
        </row>
        <row r="183">
          <cell r="A183">
            <v>5125</v>
          </cell>
          <cell r="B183" t="str">
            <v>CONTRIBUC Y AFILIACIO</v>
          </cell>
          <cell r="C183" t="str">
            <v>NES</v>
          </cell>
          <cell r="D183">
            <v>456767734.17000002</v>
          </cell>
          <cell r="E183">
            <v>414653506.58999997</v>
          </cell>
          <cell r="F183">
            <v>281690192</v>
          </cell>
          <cell r="G183">
            <v>132963314.59</v>
          </cell>
          <cell r="H183">
            <v>589731048.75999999</v>
          </cell>
        </row>
        <row r="184">
          <cell r="A184">
            <v>512505</v>
          </cell>
          <cell r="B184" t="str">
            <v>CONTRIBUCIONES</v>
          </cell>
          <cell r="D184">
            <v>456556134.37</v>
          </cell>
          <cell r="E184">
            <v>414618239.88999999</v>
          </cell>
          <cell r="F184">
            <v>281690192</v>
          </cell>
          <cell r="G184">
            <v>132928047.89</v>
          </cell>
          <cell r="H184">
            <v>589484182.25999999</v>
          </cell>
        </row>
        <row r="186">
          <cell r="A186">
            <v>512510</v>
          </cell>
          <cell r="B186" t="str">
            <v>AFILIAC Y SOSTENIMIEN</v>
          </cell>
          <cell r="C186" t="str">
            <v>TO</v>
          </cell>
          <cell r="D186">
            <v>211599.8</v>
          </cell>
          <cell r="E186">
            <v>35266.699999999997</v>
          </cell>
          <cell r="F186">
            <v>0</v>
          </cell>
          <cell r="G186">
            <v>35266.699999999997</v>
          </cell>
          <cell r="H186">
            <v>246866.5</v>
          </cell>
        </row>
        <row r="188">
          <cell r="A188">
            <v>5130</v>
          </cell>
          <cell r="B188" t="str">
            <v>SEGUROS</v>
          </cell>
          <cell r="D188">
            <v>135282567.19999999</v>
          </cell>
          <cell r="E188">
            <v>31383274.899999999</v>
          </cell>
          <cell r="F188">
            <v>13875668</v>
          </cell>
          <cell r="G188">
            <v>17507606.899999999</v>
          </cell>
          <cell r="H188">
            <v>152790174.09999999</v>
          </cell>
        </row>
        <row r="189">
          <cell r="A189">
            <v>513005</v>
          </cell>
          <cell r="B189" t="str">
            <v>MANEJO</v>
          </cell>
          <cell r="D189">
            <v>8196930.5499999998</v>
          </cell>
          <cell r="E189">
            <v>0</v>
          </cell>
          <cell r="F189">
            <v>0</v>
          </cell>
          <cell r="G189">
            <v>0</v>
          </cell>
          <cell r="H189">
            <v>8196930.5499999998</v>
          </cell>
        </row>
        <row r="191">
          <cell r="A191">
            <v>513010</v>
          </cell>
          <cell r="B191" t="str">
            <v>CUMPLIMIENTO</v>
          </cell>
          <cell r="D191">
            <v>112978</v>
          </cell>
          <cell r="E191">
            <v>0</v>
          </cell>
          <cell r="F191">
            <v>0</v>
          </cell>
          <cell r="G191">
            <v>0</v>
          </cell>
          <cell r="H191">
            <v>112978</v>
          </cell>
        </row>
        <row r="193">
          <cell r="A193">
            <v>513015</v>
          </cell>
          <cell r="B193" t="str">
            <v>CORRIENTE DEBIL</v>
          </cell>
          <cell r="D193">
            <v>5515182.4699999997</v>
          </cell>
          <cell r="E193">
            <v>0</v>
          </cell>
          <cell r="F193">
            <v>0</v>
          </cell>
          <cell r="G193">
            <v>0</v>
          </cell>
          <cell r="H193">
            <v>5515182.4699999997</v>
          </cell>
        </row>
        <row r="195">
          <cell r="A195">
            <v>513020</v>
          </cell>
          <cell r="B195" t="str">
            <v>VIDA COLECTIVA</v>
          </cell>
          <cell r="D195">
            <v>3189513</v>
          </cell>
          <cell r="E195">
            <v>5080969</v>
          </cell>
          <cell r="F195">
            <v>3227449</v>
          </cell>
          <cell r="G195">
            <v>1853520</v>
          </cell>
          <cell r="H195">
            <v>5043033</v>
          </cell>
        </row>
        <row r="197">
          <cell r="A197">
            <v>513025</v>
          </cell>
          <cell r="B197" t="str">
            <v>INCENDIO</v>
          </cell>
          <cell r="D197">
            <v>565135.06999999995</v>
          </cell>
          <cell r="E197">
            <v>149004.54999999999</v>
          </cell>
          <cell r="F197">
            <v>0</v>
          </cell>
          <cell r="G197">
            <v>149004.54999999999</v>
          </cell>
          <cell r="H197">
            <v>714139.62</v>
          </cell>
        </row>
        <row r="199">
          <cell r="A199">
            <v>513035</v>
          </cell>
          <cell r="B199" t="str">
            <v>SUSTRACCION Y HURTO</v>
          </cell>
          <cell r="D199">
            <v>567040.72</v>
          </cell>
          <cell r="E199">
            <v>0</v>
          </cell>
          <cell r="F199">
            <v>0</v>
          </cell>
          <cell r="G199">
            <v>0</v>
          </cell>
          <cell r="H199">
            <v>567040.72</v>
          </cell>
        </row>
        <row r="201">
          <cell r="A201">
            <v>513040</v>
          </cell>
          <cell r="B201" t="str">
            <v>FLOTA Y EQUIPO DE TRA</v>
          </cell>
          <cell r="C201" t="str">
            <v>SP.</v>
          </cell>
          <cell r="D201">
            <v>34141419.509999998</v>
          </cell>
          <cell r="E201">
            <v>6369115.6200000001</v>
          </cell>
          <cell r="F201">
            <v>4619365</v>
          </cell>
          <cell r="G201">
            <v>1749750.62</v>
          </cell>
          <cell r="H201">
            <v>35891170.130000003</v>
          </cell>
        </row>
        <row r="203">
          <cell r="A203">
            <v>513060</v>
          </cell>
          <cell r="B203" t="str">
            <v>RESP.CIVIL Y EXTRACON</v>
          </cell>
          <cell r="C203" t="str">
            <v>TRAC</v>
          </cell>
          <cell r="D203">
            <v>2682753.46</v>
          </cell>
          <cell r="E203">
            <v>297497.3</v>
          </cell>
          <cell r="F203">
            <v>0</v>
          </cell>
          <cell r="G203">
            <v>297497.3</v>
          </cell>
          <cell r="H203">
            <v>2980250.76</v>
          </cell>
        </row>
        <row r="205">
          <cell r="A205">
            <v>513070</v>
          </cell>
          <cell r="B205" t="str">
            <v>ROTURA DE MAQUINARIA</v>
          </cell>
          <cell r="D205">
            <v>272074</v>
          </cell>
          <cell r="E205">
            <v>0</v>
          </cell>
          <cell r="F205">
            <v>0</v>
          </cell>
          <cell r="G205">
            <v>0</v>
          </cell>
          <cell r="H205">
            <v>272074</v>
          </cell>
        </row>
        <row r="207">
          <cell r="A207">
            <v>513095</v>
          </cell>
          <cell r="B207" t="str">
            <v>OTROS</v>
          </cell>
          <cell r="D207">
            <v>80039540.420000002</v>
          </cell>
          <cell r="E207">
            <v>19486688.43</v>
          </cell>
          <cell r="F207">
            <v>6028854</v>
          </cell>
          <cell r="G207">
            <v>13457834.43</v>
          </cell>
          <cell r="H207">
            <v>93497374.849999994</v>
          </cell>
        </row>
        <row r="208">
          <cell r="A208">
            <v>513095001</v>
          </cell>
          <cell r="B208" t="str">
            <v>TODO RIESGO</v>
          </cell>
          <cell r="D208">
            <v>78077846.420000002</v>
          </cell>
          <cell r="E208">
            <v>13014085.43</v>
          </cell>
          <cell r="F208">
            <v>0</v>
          </cell>
          <cell r="G208">
            <v>13014085.43</v>
          </cell>
          <cell r="H208">
            <v>91091931.849999994</v>
          </cell>
        </row>
        <row r="210">
          <cell r="A210">
            <v>513095002</v>
          </cell>
          <cell r="B210" t="str">
            <v>TRASPORTE DE VALORES</v>
          </cell>
          <cell r="D210">
            <v>1800000</v>
          </cell>
          <cell r="E210">
            <v>0</v>
          </cell>
          <cell r="F210">
            <v>0</v>
          </cell>
          <cell r="G210">
            <v>0</v>
          </cell>
          <cell r="H210">
            <v>1800000</v>
          </cell>
        </row>
        <row r="212">
          <cell r="A212">
            <v>513095003</v>
          </cell>
          <cell r="B212" t="str">
            <v>TRASPORTES DE MERCANC</v>
          </cell>
          <cell r="C212" t="str">
            <v>IAS</v>
          </cell>
          <cell r="D212">
            <v>161694</v>
          </cell>
          <cell r="E212">
            <v>0</v>
          </cell>
          <cell r="F212">
            <v>0</v>
          </cell>
          <cell r="G212">
            <v>0</v>
          </cell>
          <cell r="H212">
            <v>161694</v>
          </cell>
        </row>
        <row r="214">
          <cell r="A214">
            <v>513095004</v>
          </cell>
          <cell r="B214" t="str">
            <v>INFIDELIDAD Y RIESGOS</v>
          </cell>
          <cell r="C214" t="str">
            <v>FIN</v>
          </cell>
          <cell r="D214">
            <v>0</v>
          </cell>
          <cell r="E214">
            <v>6472603</v>
          </cell>
          <cell r="F214">
            <v>5393835</v>
          </cell>
          <cell r="G214">
            <v>1078768</v>
          </cell>
          <cell r="H214">
            <v>1078768</v>
          </cell>
        </row>
        <row r="216">
          <cell r="A216">
            <v>513095005</v>
          </cell>
          <cell r="B216" t="str">
            <v>VIDA DEUDORES</v>
          </cell>
          <cell r="D216">
            <v>0</v>
          </cell>
          <cell r="E216">
            <v>0</v>
          </cell>
          <cell r="F216">
            <v>635019</v>
          </cell>
          <cell r="G216" t="str">
            <v>635.019,00-</v>
          </cell>
          <cell r="H216" t="str">
            <v>635.019,00-</v>
          </cell>
        </row>
        <row r="218">
          <cell r="A218">
            <v>5135</v>
          </cell>
          <cell r="B218" t="str">
            <v>SERVICIOS</v>
          </cell>
          <cell r="D218">
            <v>22743720.300000001</v>
          </cell>
          <cell r="E218">
            <v>2051727.37</v>
          </cell>
          <cell r="F218">
            <v>657386</v>
          </cell>
          <cell r="G218">
            <v>1394341.37</v>
          </cell>
          <cell r="H218">
            <v>24138061.670000002</v>
          </cell>
        </row>
        <row r="219">
          <cell r="A219">
            <v>513505</v>
          </cell>
          <cell r="B219" t="str">
            <v>ASEO Y VIGILANCIA</v>
          </cell>
          <cell r="D219">
            <v>516910</v>
          </cell>
          <cell r="E219">
            <v>0</v>
          </cell>
          <cell r="F219">
            <v>0</v>
          </cell>
          <cell r="G219">
            <v>0</v>
          </cell>
          <cell r="H219" t="str">
            <v>516.910,00-</v>
          </cell>
        </row>
        <row r="221">
          <cell r="A221">
            <v>513510</v>
          </cell>
          <cell r="B221" t="str">
            <v>TEMPORALES</v>
          </cell>
          <cell r="D221">
            <v>21532447</v>
          </cell>
          <cell r="E221">
            <v>1954092</v>
          </cell>
          <cell r="F221">
            <v>657386</v>
          </cell>
          <cell r="G221">
            <v>1296706</v>
          </cell>
          <cell r="H221">
            <v>22829153</v>
          </cell>
        </row>
        <row r="223">
          <cell r="A223" t="str">
            <v>_x000C_CARACOL TEL</v>
          </cell>
          <cell r="B223" t="str">
            <v>EVISION S.A.</v>
          </cell>
          <cell r="H223" t="str">
            <v>PAGINA No.    41</v>
          </cell>
        </row>
        <row r="224">
          <cell r="A224" t="str">
            <v>XCALIBUR REF</v>
          </cell>
          <cell r="B224" t="str">
            <v>. cg2233.r</v>
          </cell>
          <cell r="C224" t="str">
            <v>BAL</v>
          </cell>
          <cell r="D224" t="str">
            <v>ANCE DE COMPROBACI</v>
          </cell>
          <cell r="E224" t="str">
            <v>ON POR UBICACION AL</v>
          </cell>
          <cell r="F224">
            <v>36372</v>
          </cell>
          <cell r="G224" t="str">
            <v>C.U</v>
          </cell>
          <cell r="H224" t="str">
            <v>. 18/08 11:01 ALV</v>
          </cell>
        </row>
        <row r="226">
          <cell r="A226" t="str">
            <v>CUENTA</v>
          </cell>
          <cell r="B226" t="str">
            <v>DESCRIPCION</v>
          </cell>
          <cell r="D226" t="str">
            <v>SALDO ANTERIOR</v>
          </cell>
          <cell r="E226" t="str">
            <v>DEBITOS MES</v>
          </cell>
          <cell r="F226" t="str">
            <v>CREDITOS MES</v>
          </cell>
          <cell r="G226" t="str">
            <v>SALDO MES</v>
          </cell>
          <cell r="H226" t="str">
            <v>SALDO ACTUAL</v>
          </cell>
        </row>
        <row r="227">
          <cell r="A227" t="str">
            <v>------------</v>
          </cell>
          <cell r="B227" t="str">
            <v>--------------------</v>
          </cell>
          <cell r="C227" t="str">
            <v>----</v>
          </cell>
          <cell r="D227" t="str">
            <v>-----------------</v>
          </cell>
          <cell r="E227" t="str">
            <v>------------------</v>
          </cell>
          <cell r="F227" t="str">
            <v>------------------</v>
          </cell>
          <cell r="G227" t="str">
            <v>------------------ -</v>
          </cell>
          <cell r="H227" t="str">
            <v>-----------------</v>
          </cell>
        </row>
        <row r="228">
          <cell r="A228">
            <v>513540</v>
          </cell>
          <cell r="B228" t="str">
            <v>CORREO,PORTES Y TELEG</v>
          </cell>
          <cell r="C228" t="str">
            <v>RAMA</v>
          </cell>
          <cell r="D228">
            <v>978040.1</v>
          </cell>
          <cell r="E228">
            <v>97635.37</v>
          </cell>
          <cell r="F228">
            <v>0</v>
          </cell>
          <cell r="G228">
            <v>97635.37</v>
          </cell>
          <cell r="H228">
            <v>1075675.47</v>
          </cell>
        </row>
        <row r="230">
          <cell r="A230">
            <v>513550</v>
          </cell>
          <cell r="B230" t="str">
            <v>TRASPORTES Y ACARREOS</v>
          </cell>
          <cell r="D230">
            <v>750143</v>
          </cell>
          <cell r="E230">
            <v>0</v>
          </cell>
          <cell r="F230">
            <v>0</v>
          </cell>
          <cell r="G230">
            <v>0</v>
          </cell>
          <cell r="H230">
            <v>750143</v>
          </cell>
        </row>
        <row r="232">
          <cell r="A232">
            <v>513595</v>
          </cell>
          <cell r="B232" t="str">
            <v>OTROS</v>
          </cell>
          <cell r="D232">
            <v>0.2</v>
          </cell>
          <cell r="E232">
            <v>0</v>
          </cell>
          <cell r="F232">
            <v>0</v>
          </cell>
          <cell r="G232">
            <v>0</v>
          </cell>
          <cell r="H232">
            <v>0.2</v>
          </cell>
        </row>
        <row r="233">
          <cell r="A233">
            <v>513595004</v>
          </cell>
          <cell r="B233" t="str">
            <v>GTOS MENORES-SERVIC.</v>
          </cell>
          <cell r="D233">
            <v>0.2</v>
          </cell>
          <cell r="E233">
            <v>0</v>
          </cell>
          <cell r="F233">
            <v>0</v>
          </cell>
          <cell r="G233">
            <v>0</v>
          </cell>
          <cell r="H233">
            <v>0.2</v>
          </cell>
        </row>
        <row r="235">
          <cell r="A235">
            <v>5140</v>
          </cell>
          <cell r="B235" t="str">
            <v>GASTOS LEGALES</v>
          </cell>
          <cell r="D235">
            <v>3849590</v>
          </cell>
          <cell r="E235">
            <v>135460</v>
          </cell>
          <cell r="F235">
            <v>0</v>
          </cell>
          <cell r="G235">
            <v>135460</v>
          </cell>
          <cell r="H235">
            <v>3985050</v>
          </cell>
        </row>
        <row r="236">
          <cell r="A236">
            <v>514005</v>
          </cell>
          <cell r="B236" t="str">
            <v>NOTARIALES</v>
          </cell>
          <cell r="D236">
            <v>3026090</v>
          </cell>
          <cell r="E236">
            <v>135460</v>
          </cell>
          <cell r="F236">
            <v>0</v>
          </cell>
          <cell r="G236">
            <v>135460</v>
          </cell>
          <cell r="H236">
            <v>3161550</v>
          </cell>
        </row>
        <row r="238">
          <cell r="A238">
            <v>514010</v>
          </cell>
          <cell r="B238" t="str">
            <v>REGISTRO MERCANTIL</v>
          </cell>
          <cell r="D238">
            <v>823500</v>
          </cell>
          <cell r="E238">
            <v>0</v>
          </cell>
          <cell r="F238">
            <v>0</v>
          </cell>
          <cell r="G238">
            <v>0</v>
          </cell>
          <cell r="H238">
            <v>823500</v>
          </cell>
        </row>
        <row r="240">
          <cell r="A240">
            <v>5145</v>
          </cell>
          <cell r="B240" t="str">
            <v>MANTENIM.Y REPARACION</v>
          </cell>
          <cell r="C240" t="str">
            <v>ES</v>
          </cell>
          <cell r="D240">
            <v>389116</v>
          </cell>
          <cell r="E240">
            <v>248000</v>
          </cell>
          <cell r="F240">
            <v>0</v>
          </cell>
          <cell r="G240">
            <v>248000</v>
          </cell>
          <cell r="H240">
            <v>637116</v>
          </cell>
        </row>
        <row r="241">
          <cell r="A241">
            <v>514520</v>
          </cell>
          <cell r="B241" t="str">
            <v>EQUIPO DE OFICINA</v>
          </cell>
          <cell r="D241">
            <v>105000</v>
          </cell>
          <cell r="E241">
            <v>248000</v>
          </cell>
          <cell r="F241">
            <v>0</v>
          </cell>
          <cell r="G241">
            <v>248000</v>
          </cell>
          <cell r="H241">
            <v>353000</v>
          </cell>
        </row>
        <row r="242">
          <cell r="A242">
            <v>514520001</v>
          </cell>
          <cell r="B242" t="str">
            <v>COMPRAS 3%</v>
          </cell>
          <cell r="D242">
            <v>0</v>
          </cell>
          <cell r="E242">
            <v>248000</v>
          </cell>
          <cell r="F242">
            <v>0</v>
          </cell>
          <cell r="G242">
            <v>248000</v>
          </cell>
          <cell r="H242">
            <v>248000</v>
          </cell>
        </row>
        <row r="244">
          <cell r="A244">
            <v>514520002</v>
          </cell>
          <cell r="B244" t="str">
            <v>SERVICIOS 4%</v>
          </cell>
          <cell r="D244">
            <v>105000</v>
          </cell>
          <cell r="E244">
            <v>0</v>
          </cell>
          <cell r="F244">
            <v>0</v>
          </cell>
          <cell r="G244">
            <v>0</v>
          </cell>
          <cell r="H244">
            <v>105000</v>
          </cell>
        </row>
        <row r="246">
          <cell r="A246">
            <v>514525</v>
          </cell>
          <cell r="B246" t="str">
            <v>EQ.COMPUTAC Y COMUNIC</v>
          </cell>
          <cell r="C246" t="str">
            <v>AC.</v>
          </cell>
          <cell r="D246">
            <v>273771</v>
          </cell>
          <cell r="E246">
            <v>0</v>
          </cell>
          <cell r="F246">
            <v>0</v>
          </cell>
          <cell r="G246">
            <v>0</v>
          </cell>
          <cell r="H246">
            <v>273771</v>
          </cell>
        </row>
        <row r="247">
          <cell r="A247">
            <v>514525001</v>
          </cell>
          <cell r="B247" t="str">
            <v>COMPRAS 3%</v>
          </cell>
          <cell r="D247">
            <v>273771</v>
          </cell>
          <cell r="E247">
            <v>0</v>
          </cell>
          <cell r="F247">
            <v>0</v>
          </cell>
          <cell r="G247">
            <v>0</v>
          </cell>
          <cell r="H247">
            <v>273771</v>
          </cell>
        </row>
        <row r="249">
          <cell r="A249">
            <v>514540</v>
          </cell>
          <cell r="B249" t="str">
            <v>FLOTA Y EQ.DE TRASPOR</v>
          </cell>
          <cell r="C249" t="str">
            <v>TE</v>
          </cell>
          <cell r="D249">
            <v>10345</v>
          </cell>
          <cell r="E249">
            <v>0</v>
          </cell>
          <cell r="F249">
            <v>0</v>
          </cell>
          <cell r="G249">
            <v>0</v>
          </cell>
          <cell r="H249">
            <v>10345</v>
          </cell>
        </row>
        <row r="250">
          <cell r="A250">
            <v>514540002</v>
          </cell>
          <cell r="B250" t="str">
            <v>SERVICIOS 4%</v>
          </cell>
          <cell r="D250">
            <v>10345</v>
          </cell>
          <cell r="E250">
            <v>0</v>
          </cell>
          <cell r="F250">
            <v>0</v>
          </cell>
          <cell r="G250">
            <v>0</v>
          </cell>
          <cell r="H250">
            <v>10345</v>
          </cell>
        </row>
        <row r="252">
          <cell r="A252">
            <v>5160</v>
          </cell>
          <cell r="B252" t="str">
            <v>DEPRECIACIONES</v>
          </cell>
          <cell r="D252">
            <v>1430638449.46</v>
          </cell>
          <cell r="E252">
            <v>247600204.49000001</v>
          </cell>
          <cell r="F252">
            <v>0</v>
          </cell>
          <cell r="G252">
            <v>247600204.49000001</v>
          </cell>
          <cell r="H252">
            <v>1678238653.95</v>
          </cell>
        </row>
        <row r="253">
          <cell r="A253">
            <v>516005</v>
          </cell>
          <cell r="B253" t="str">
            <v>CONSTRUCC Y EDIFICIOS</v>
          </cell>
          <cell r="D253">
            <v>1017361.16</v>
          </cell>
          <cell r="E253">
            <v>1178075.57</v>
          </cell>
          <cell r="F253">
            <v>0</v>
          </cell>
          <cell r="G253">
            <v>1178075.57</v>
          </cell>
          <cell r="H253">
            <v>2195436.73</v>
          </cell>
        </row>
        <row r="255">
          <cell r="A255">
            <v>516010</v>
          </cell>
          <cell r="B255" t="str">
            <v>MAQUINARIA Y EQUIPO</v>
          </cell>
          <cell r="D255">
            <v>823852620.04999995</v>
          </cell>
          <cell r="E255">
            <v>147071829.5</v>
          </cell>
          <cell r="F255">
            <v>0</v>
          </cell>
          <cell r="G255">
            <v>147071829.5</v>
          </cell>
          <cell r="H255">
            <v>970924449.54999995</v>
          </cell>
        </row>
        <row r="256">
          <cell r="A256">
            <v>516010001</v>
          </cell>
          <cell r="B256" t="str">
            <v>MAQ.Y EQ.DEPREC-NORMA</v>
          </cell>
          <cell r="C256" t="str">
            <v>L</v>
          </cell>
          <cell r="D256">
            <v>823852620.04999995</v>
          </cell>
          <cell r="E256">
            <v>147071829.5</v>
          </cell>
          <cell r="F256">
            <v>0</v>
          </cell>
          <cell r="G256">
            <v>147071829.5</v>
          </cell>
          <cell r="H256">
            <v>970924449.54999995</v>
          </cell>
        </row>
        <row r="258">
          <cell r="A258">
            <v>516015</v>
          </cell>
          <cell r="B258" t="str">
            <v>EQUIPO DE OFICINA</v>
          </cell>
          <cell r="D258">
            <v>65198503.399999999</v>
          </cell>
          <cell r="E258">
            <v>11639708.82</v>
          </cell>
          <cell r="F258">
            <v>0</v>
          </cell>
          <cell r="G258">
            <v>11639708.82</v>
          </cell>
          <cell r="H258">
            <v>76838212.219999999</v>
          </cell>
        </row>
        <row r="259">
          <cell r="A259">
            <v>516015001</v>
          </cell>
          <cell r="B259" t="str">
            <v>EQ.DE OFIC DEPREC-NOR</v>
          </cell>
          <cell r="C259" t="str">
            <v>MAL</v>
          </cell>
          <cell r="D259">
            <v>65198503.399999999</v>
          </cell>
          <cell r="E259">
            <v>11639708.82</v>
          </cell>
          <cell r="F259">
            <v>0</v>
          </cell>
          <cell r="G259">
            <v>11639708.82</v>
          </cell>
          <cell r="H259">
            <v>76838212.219999999</v>
          </cell>
        </row>
        <row r="261">
          <cell r="A261">
            <v>516020</v>
          </cell>
          <cell r="B261" t="str">
            <v>EQ.COMPUT Y COMUNICAC</v>
          </cell>
          <cell r="C261" t="str">
            <v>ION</v>
          </cell>
          <cell r="D261">
            <v>406018392.57999998</v>
          </cell>
          <cell r="E261">
            <v>69266628.819999993</v>
          </cell>
          <cell r="F261">
            <v>0</v>
          </cell>
          <cell r="G261">
            <v>69266628.819999993</v>
          </cell>
          <cell r="H261">
            <v>475285021.39999998</v>
          </cell>
        </row>
        <row r="263">
          <cell r="A263">
            <v>516035</v>
          </cell>
          <cell r="B263" t="str">
            <v>FLOTA Y EQUIPO D'TRAS</v>
          </cell>
          <cell r="C263" t="str">
            <v>P.</v>
          </cell>
          <cell r="D263">
            <v>134551572.27000001</v>
          </cell>
          <cell r="E263">
            <v>18443961.780000001</v>
          </cell>
          <cell r="F263">
            <v>0</v>
          </cell>
          <cell r="G263">
            <v>18443961.780000001</v>
          </cell>
          <cell r="H263">
            <v>152995534.05000001</v>
          </cell>
        </row>
        <row r="264">
          <cell r="A264">
            <v>516035001</v>
          </cell>
          <cell r="B264" t="str">
            <v>VEHICULOS DEPREC-NORM</v>
          </cell>
          <cell r="C264" t="str">
            <v>AL</v>
          </cell>
          <cell r="D264">
            <v>134551572.27000001</v>
          </cell>
          <cell r="E264">
            <v>18443961.780000001</v>
          </cell>
          <cell r="F264">
            <v>0</v>
          </cell>
          <cell r="G264">
            <v>18443961.780000001</v>
          </cell>
          <cell r="H264">
            <v>152995534.05000001</v>
          </cell>
        </row>
        <row r="266">
          <cell r="A266">
            <v>5195</v>
          </cell>
          <cell r="B266" t="str">
            <v>DIVERSOS</v>
          </cell>
          <cell r="D266">
            <v>8009912</v>
          </cell>
          <cell r="E266">
            <v>2530450</v>
          </cell>
          <cell r="F266">
            <v>0</v>
          </cell>
          <cell r="G266">
            <v>2530450</v>
          </cell>
          <cell r="H266">
            <v>10540362</v>
          </cell>
        </row>
        <row r="267">
          <cell r="A267">
            <v>519510</v>
          </cell>
          <cell r="B267" t="str">
            <v>LIB,SUSC,PERIOD,REVIS</v>
          </cell>
          <cell r="C267" t="str">
            <v>TAS</v>
          </cell>
          <cell r="D267">
            <v>57000</v>
          </cell>
          <cell r="E267">
            <v>205200</v>
          </cell>
          <cell r="F267">
            <v>0</v>
          </cell>
          <cell r="G267">
            <v>205200</v>
          </cell>
          <cell r="H267">
            <v>262200</v>
          </cell>
        </row>
        <row r="269">
          <cell r="A269">
            <v>519520</v>
          </cell>
          <cell r="B269" t="str">
            <v>RELAC.PUBLIC Y GTOS R</v>
          </cell>
          <cell r="C269" t="str">
            <v>EPRE</v>
          </cell>
          <cell r="D269">
            <v>11000</v>
          </cell>
          <cell r="E269">
            <v>0</v>
          </cell>
          <cell r="F269">
            <v>0</v>
          </cell>
          <cell r="G269">
            <v>0</v>
          </cell>
          <cell r="H269">
            <v>11000</v>
          </cell>
        </row>
        <row r="271">
          <cell r="A271">
            <v>519530</v>
          </cell>
          <cell r="B271" t="str">
            <v>UTILES,PAPELERIA,FOTO</v>
          </cell>
          <cell r="C271" t="str">
            <v>C</v>
          </cell>
          <cell r="D271">
            <v>1454515</v>
          </cell>
          <cell r="E271">
            <v>1665000</v>
          </cell>
          <cell r="F271">
            <v>0</v>
          </cell>
          <cell r="G271">
            <v>1665000</v>
          </cell>
          <cell r="H271">
            <v>3119515</v>
          </cell>
        </row>
        <row r="273">
          <cell r="A273">
            <v>519545</v>
          </cell>
          <cell r="B273" t="str">
            <v>TAXIS Y BUSES</v>
          </cell>
          <cell r="D273">
            <v>620150</v>
          </cell>
          <cell r="E273">
            <v>43500</v>
          </cell>
          <cell r="F273">
            <v>0</v>
          </cell>
          <cell r="G273">
            <v>43500</v>
          </cell>
          <cell r="H273">
            <v>663650</v>
          </cell>
        </row>
        <row r="275">
          <cell r="A275">
            <v>519560</v>
          </cell>
          <cell r="B275" t="str">
            <v>CASINO Y RESTAURANTE</v>
          </cell>
          <cell r="D275">
            <v>760047</v>
          </cell>
          <cell r="E275">
            <v>230500</v>
          </cell>
          <cell r="F275">
            <v>0</v>
          </cell>
          <cell r="G275">
            <v>230500</v>
          </cell>
          <cell r="H275">
            <v>990547</v>
          </cell>
        </row>
        <row r="277">
          <cell r="A277">
            <v>519565</v>
          </cell>
          <cell r="B277" t="str">
            <v>PARQUEADEROS</v>
          </cell>
          <cell r="D277">
            <v>3600</v>
          </cell>
          <cell r="E277">
            <v>0</v>
          </cell>
          <cell r="F277">
            <v>0</v>
          </cell>
          <cell r="G277">
            <v>0</v>
          </cell>
          <cell r="H277">
            <v>3600</v>
          </cell>
        </row>
        <row r="279">
          <cell r="A279">
            <v>519595</v>
          </cell>
          <cell r="B279" t="str">
            <v>OTROS</v>
          </cell>
          <cell r="D279">
            <v>5103600</v>
          </cell>
          <cell r="E279">
            <v>386250</v>
          </cell>
          <cell r="F279">
            <v>0</v>
          </cell>
          <cell r="G279">
            <v>386250</v>
          </cell>
          <cell r="H279">
            <v>5489850</v>
          </cell>
        </row>
        <row r="280">
          <cell r="A280">
            <v>519595001</v>
          </cell>
          <cell r="B280" t="str">
            <v>IMAGEN CORPORATIVA</v>
          </cell>
          <cell r="D280">
            <v>1920000</v>
          </cell>
          <cell r="E280">
            <v>9440</v>
          </cell>
          <cell r="F280">
            <v>0</v>
          </cell>
          <cell r="G280">
            <v>9440</v>
          </cell>
          <cell r="H280">
            <v>1929440</v>
          </cell>
        </row>
        <row r="281">
          <cell r="A281" t="str">
            <v>_x000C_CARACOL TEL</v>
          </cell>
          <cell r="B281" t="str">
            <v>EVISION S.A.</v>
          </cell>
          <cell r="H281" t="str">
            <v>PAGINA No.    42</v>
          </cell>
        </row>
        <row r="282">
          <cell r="A282" t="str">
            <v>XCALIBUR REF</v>
          </cell>
          <cell r="B282" t="str">
            <v>. cg2233.r</v>
          </cell>
          <cell r="C282" t="str">
            <v>BAL</v>
          </cell>
          <cell r="D282" t="str">
            <v>ANCE DE COMPROBACI</v>
          </cell>
          <cell r="E282" t="str">
            <v>ON POR UBICACION AL</v>
          </cell>
          <cell r="F282">
            <v>36372</v>
          </cell>
          <cell r="G282" t="str">
            <v>C.U</v>
          </cell>
          <cell r="H282" t="str">
            <v>. 18/08 11:01 ALV</v>
          </cell>
        </row>
        <row r="284">
          <cell r="A284" t="str">
            <v>CUENTA</v>
          </cell>
          <cell r="B284" t="str">
            <v>DESCRIPCION</v>
          </cell>
          <cell r="D284" t="str">
            <v>SALDO ANTERIOR</v>
          </cell>
          <cell r="E284" t="str">
            <v>DEBITOS MES</v>
          </cell>
          <cell r="F284" t="str">
            <v>CREDITOS MES</v>
          </cell>
          <cell r="G284" t="str">
            <v>SALDO MES</v>
          </cell>
          <cell r="H284" t="str">
            <v>SALDO ACTUAL</v>
          </cell>
        </row>
        <row r="285">
          <cell r="A285" t="str">
            <v>------------</v>
          </cell>
          <cell r="B285" t="str">
            <v>--------------------</v>
          </cell>
          <cell r="C285" t="str">
            <v>----</v>
          </cell>
          <cell r="D285" t="str">
            <v>-----------------</v>
          </cell>
          <cell r="E285" t="str">
            <v>------------------</v>
          </cell>
          <cell r="F285" t="str">
            <v>------------------</v>
          </cell>
          <cell r="G285" t="str">
            <v>------------------ -</v>
          </cell>
          <cell r="H285" t="str">
            <v>-----------------</v>
          </cell>
        </row>
        <row r="287">
          <cell r="A287">
            <v>519595002</v>
          </cell>
          <cell r="B287" t="str">
            <v>ADMON-AGENC D'PUBLIC.</v>
          </cell>
          <cell r="D287">
            <v>0</v>
          </cell>
          <cell r="E287">
            <v>74810</v>
          </cell>
          <cell r="F287">
            <v>0</v>
          </cell>
          <cell r="G287">
            <v>74810</v>
          </cell>
          <cell r="H287">
            <v>74810</v>
          </cell>
        </row>
        <row r="289">
          <cell r="A289">
            <v>519595007</v>
          </cell>
          <cell r="B289" t="str">
            <v>ADMON DE EDIFICIOS</v>
          </cell>
          <cell r="D289">
            <v>0</v>
          </cell>
          <cell r="E289">
            <v>6000</v>
          </cell>
          <cell r="F289">
            <v>0</v>
          </cell>
          <cell r="G289">
            <v>6000</v>
          </cell>
          <cell r="H289">
            <v>6000</v>
          </cell>
        </row>
        <row r="291">
          <cell r="A291">
            <v>519595009</v>
          </cell>
          <cell r="B291" t="str">
            <v>OTROS NEGOC-SERVICIOS</v>
          </cell>
          <cell r="D291">
            <v>3183600</v>
          </cell>
          <cell r="E291">
            <v>296000</v>
          </cell>
          <cell r="F291">
            <v>0</v>
          </cell>
          <cell r="G291">
            <v>296000</v>
          </cell>
          <cell r="H291">
            <v>3479600</v>
          </cell>
        </row>
        <row r="293">
          <cell r="A293">
            <v>52</v>
          </cell>
          <cell r="B293" t="str">
            <v>OPERACIONALES DE VENT</v>
          </cell>
          <cell r="C293" t="str">
            <v>AS</v>
          </cell>
          <cell r="D293">
            <v>80567396.599999994</v>
          </cell>
          <cell r="E293">
            <v>43345876</v>
          </cell>
          <cell r="F293">
            <v>0</v>
          </cell>
          <cell r="G293">
            <v>43345876</v>
          </cell>
          <cell r="H293">
            <v>123913272.59999999</v>
          </cell>
        </row>
        <row r="294">
          <cell r="A294">
            <v>5215</v>
          </cell>
          <cell r="B294" t="str">
            <v>IMPUESTOS</v>
          </cell>
          <cell r="D294">
            <v>76611583</v>
          </cell>
          <cell r="E294">
            <v>43345876</v>
          </cell>
          <cell r="F294">
            <v>0</v>
          </cell>
          <cell r="G294">
            <v>43345876</v>
          </cell>
          <cell r="H294">
            <v>119957459</v>
          </cell>
        </row>
        <row r="295">
          <cell r="A295">
            <v>521505</v>
          </cell>
          <cell r="B295" t="str">
            <v>IMPTO DE INDUSTRIA Y</v>
          </cell>
          <cell r="C295" t="str">
            <v>COME</v>
          </cell>
          <cell r="D295">
            <v>76611583</v>
          </cell>
          <cell r="E295">
            <v>43345876</v>
          </cell>
          <cell r="F295">
            <v>0</v>
          </cell>
          <cell r="G295">
            <v>43345876</v>
          </cell>
          <cell r="H295">
            <v>119957459</v>
          </cell>
        </row>
        <row r="297">
          <cell r="A297">
            <v>5295</v>
          </cell>
          <cell r="B297" t="str">
            <v>DIVERSOS</v>
          </cell>
          <cell r="D297">
            <v>3955813.6</v>
          </cell>
          <cell r="E297">
            <v>0</v>
          </cell>
          <cell r="F297">
            <v>0</v>
          </cell>
          <cell r="G297">
            <v>0</v>
          </cell>
          <cell r="H297">
            <v>3955813.6</v>
          </cell>
        </row>
        <row r="298">
          <cell r="A298">
            <v>529595</v>
          </cell>
          <cell r="B298" t="str">
            <v>OTROS</v>
          </cell>
          <cell r="D298">
            <v>3955813.6</v>
          </cell>
          <cell r="E298">
            <v>0</v>
          </cell>
          <cell r="F298">
            <v>0</v>
          </cell>
          <cell r="G298">
            <v>0</v>
          </cell>
          <cell r="H298">
            <v>3955813.6</v>
          </cell>
        </row>
        <row r="299">
          <cell r="A299">
            <v>529595005</v>
          </cell>
          <cell r="B299" t="str">
            <v>REGALIAS</v>
          </cell>
          <cell r="D299">
            <v>3955813.6</v>
          </cell>
          <cell r="E299">
            <v>0</v>
          </cell>
          <cell r="F299">
            <v>0</v>
          </cell>
          <cell r="G299">
            <v>0</v>
          </cell>
          <cell r="H299">
            <v>3955813.6</v>
          </cell>
        </row>
        <row r="301">
          <cell r="A301">
            <v>53</v>
          </cell>
          <cell r="B301" t="str">
            <v>NO OPERACIONALES</v>
          </cell>
          <cell r="D301">
            <v>2623945291.4899998</v>
          </cell>
          <cell r="E301">
            <v>7239659604.6300001</v>
          </cell>
          <cell r="F301">
            <v>103285583.03</v>
          </cell>
          <cell r="G301">
            <v>7136374021.6000004</v>
          </cell>
          <cell r="H301">
            <v>9760319313.0900002</v>
          </cell>
        </row>
        <row r="302">
          <cell r="A302">
            <v>5305</v>
          </cell>
          <cell r="B302" t="str">
            <v>FINANCIEROS</v>
          </cell>
          <cell r="D302">
            <v>2322838678.6300001</v>
          </cell>
          <cell r="E302">
            <v>7182798600.54</v>
          </cell>
          <cell r="F302">
            <v>103285583.03</v>
          </cell>
          <cell r="G302">
            <v>7079513017.5100002</v>
          </cell>
          <cell r="H302">
            <v>9402351696.1399994</v>
          </cell>
        </row>
        <row r="303">
          <cell r="A303">
            <v>530505</v>
          </cell>
          <cell r="B303" t="str">
            <v>GASTOS BANCARIOS</v>
          </cell>
          <cell r="D303">
            <v>1410393.22</v>
          </cell>
          <cell r="E303">
            <v>63048</v>
          </cell>
          <cell r="F303">
            <v>0</v>
          </cell>
          <cell r="G303">
            <v>63048</v>
          </cell>
          <cell r="H303">
            <v>1473441.22</v>
          </cell>
        </row>
        <row r="305">
          <cell r="A305">
            <v>530515</v>
          </cell>
          <cell r="B305" t="str">
            <v>COMISIONES</v>
          </cell>
          <cell r="D305">
            <v>58221144.859999999</v>
          </cell>
          <cell r="E305">
            <v>7982759</v>
          </cell>
          <cell r="F305">
            <v>0</v>
          </cell>
          <cell r="G305">
            <v>7982759</v>
          </cell>
          <cell r="H305">
            <v>66203903.859999999</v>
          </cell>
        </row>
        <row r="306">
          <cell r="A306">
            <v>530515001</v>
          </cell>
          <cell r="B306" t="str">
            <v>MDA NAL ENT.FINANCIER</v>
          </cell>
          <cell r="C306" t="str">
            <v>AS</v>
          </cell>
          <cell r="D306">
            <v>54277106.100000001</v>
          </cell>
          <cell r="E306">
            <v>5182591.6399999997</v>
          </cell>
          <cell r="F306">
            <v>0</v>
          </cell>
          <cell r="G306">
            <v>5182591.6399999997</v>
          </cell>
          <cell r="H306">
            <v>59459697.740000002</v>
          </cell>
        </row>
        <row r="308">
          <cell r="A308">
            <v>530515002</v>
          </cell>
          <cell r="B308" t="str">
            <v>MDA EXT.ENT.FINANCIER</v>
          </cell>
          <cell r="C308" t="str">
            <v>AS</v>
          </cell>
          <cell r="D308">
            <v>3944038.76</v>
          </cell>
          <cell r="E308">
            <v>2800167.36</v>
          </cell>
          <cell r="F308">
            <v>0</v>
          </cell>
          <cell r="G308">
            <v>2800167.36</v>
          </cell>
          <cell r="H308">
            <v>6744206.1200000001</v>
          </cell>
        </row>
        <row r="310">
          <cell r="A310">
            <v>530520</v>
          </cell>
          <cell r="B310" t="str">
            <v>INTERESES</v>
          </cell>
          <cell r="D310">
            <v>3981506020.0999999</v>
          </cell>
          <cell r="E310">
            <v>1458128807.8699999</v>
          </cell>
          <cell r="F310">
            <v>103094167.92</v>
          </cell>
          <cell r="G310">
            <v>1355034639.95</v>
          </cell>
          <cell r="H310">
            <v>5336540660.0500002</v>
          </cell>
        </row>
        <row r="311">
          <cell r="A311">
            <v>530520001</v>
          </cell>
          <cell r="B311" t="str">
            <v>SOBREGIROS</v>
          </cell>
          <cell r="D311">
            <v>2109426.37</v>
          </cell>
          <cell r="E311">
            <v>453926</v>
          </cell>
          <cell r="F311">
            <v>0</v>
          </cell>
          <cell r="G311">
            <v>453926</v>
          </cell>
          <cell r="H311">
            <v>2563352.37</v>
          </cell>
        </row>
        <row r="313">
          <cell r="A313">
            <v>530520002</v>
          </cell>
          <cell r="B313" t="str">
            <v>MDA NAL ENT.FIN Y OTR</v>
          </cell>
          <cell r="C313" t="str">
            <v>OS</v>
          </cell>
          <cell r="D313">
            <v>3042102853.3299999</v>
          </cell>
          <cell r="E313">
            <v>338500029</v>
          </cell>
          <cell r="F313">
            <v>92272027</v>
          </cell>
          <cell r="G313">
            <v>246228002</v>
          </cell>
          <cell r="H313">
            <v>3288330855.3299999</v>
          </cell>
        </row>
        <row r="315">
          <cell r="A315">
            <v>530520003</v>
          </cell>
          <cell r="B315" t="str">
            <v>MDA EXT ENT.FINANCIER</v>
          </cell>
          <cell r="C315" t="str">
            <v>AS</v>
          </cell>
          <cell r="D315">
            <v>937293740.39999998</v>
          </cell>
          <cell r="E315">
            <v>1119174852.8699999</v>
          </cell>
          <cell r="F315">
            <v>10822140.92</v>
          </cell>
          <cell r="G315">
            <v>1108352711.95</v>
          </cell>
          <cell r="H315">
            <v>2045646452.3499999</v>
          </cell>
        </row>
        <row r="317">
          <cell r="A317">
            <v>530525</v>
          </cell>
          <cell r="B317" t="str">
            <v>DIFERENCIA EN CAMBIO</v>
          </cell>
          <cell r="D317">
            <v>5890617868.1700001</v>
          </cell>
          <cell r="E317">
            <v>5716623985.6700001</v>
          </cell>
          <cell r="F317">
            <v>191415.11</v>
          </cell>
          <cell r="G317">
            <v>5716432570.5600004</v>
          </cell>
          <cell r="H317">
            <v>11607050438.73</v>
          </cell>
        </row>
        <row r="319">
          <cell r="A319">
            <v>530598</v>
          </cell>
          <cell r="B319" t="str">
            <v>FINANCIEROS TRASL A D</v>
          </cell>
          <cell r="C319" t="str">
            <v>IF -</v>
          </cell>
          <cell r="D319">
            <v>7608916747.7200003</v>
          </cell>
          <cell r="E319">
            <v>0</v>
          </cell>
          <cell r="F319">
            <v>0</v>
          </cell>
          <cell r="G319">
            <v>0</v>
          </cell>
          <cell r="H319" t="str">
            <v>7608.916.747,72-</v>
          </cell>
        </row>
        <row r="321">
          <cell r="A321">
            <v>5310</v>
          </cell>
          <cell r="B321" t="str">
            <v>PERD/VTA Y RET.DE BIE</v>
          </cell>
          <cell r="C321" t="str">
            <v>NES</v>
          </cell>
          <cell r="D321">
            <v>73792677.349999994</v>
          </cell>
          <cell r="E321">
            <v>573217.46</v>
          </cell>
          <cell r="F321">
            <v>0</v>
          </cell>
          <cell r="G321">
            <v>573217.46</v>
          </cell>
          <cell r="H321">
            <v>74365894.810000002</v>
          </cell>
        </row>
        <row r="322">
          <cell r="A322">
            <v>531015</v>
          </cell>
          <cell r="B322" t="str">
            <v>VTA PROP.PLANTA Y EQU</v>
          </cell>
          <cell r="C322" t="str">
            <v>IPO</v>
          </cell>
          <cell r="D322">
            <v>59443687.950000003</v>
          </cell>
          <cell r="E322">
            <v>0</v>
          </cell>
          <cell r="F322">
            <v>0</v>
          </cell>
          <cell r="G322">
            <v>0</v>
          </cell>
          <cell r="H322">
            <v>59443687.950000003</v>
          </cell>
        </row>
        <row r="324">
          <cell r="A324">
            <v>531030</v>
          </cell>
          <cell r="B324" t="str">
            <v>RET DE PROPIED,PLANTA</v>
          </cell>
          <cell r="C324" t="str">
            <v>,EQ.</v>
          </cell>
          <cell r="D324">
            <v>7866755.4000000004</v>
          </cell>
          <cell r="E324">
            <v>80918.460000000006</v>
          </cell>
          <cell r="F324">
            <v>0</v>
          </cell>
          <cell r="G324">
            <v>80918.460000000006</v>
          </cell>
          <cell r="H324">
            <v>7947673.8600000003</v>
          </cell>
        </row>
        <row r="326">
          <cell r="A326">
            <v>531035</v>
          </cell>
          <cell r="B326" t="str">
            <v>RET DE OTROS ACTIVOS</v>
          </cell>
          <cell r="D326">
            <v>6482234</v>
          </cell>
          <cell r="E326">
            <v>492299</v>
          </cell>
          <cell r="F326">
            <v>0</v>
          </cell>
          <cell r="G326">
            <v>492299</v>
          </cell>
          <cell r="H326">
            <v>6974533</v>
          </cell>
        </row>
        <row r="328">
          <cell r="A328">
            <v>5315</v>
          </cell>
          <cell r="B328" t="str">
            <v>GASTOS EXTRAORDINARIO</v>
          </cell>
          <cell r="C328" t="str">
            <v>S</v>
          </cell>
          <cell r="D328">
            <v>156243769.34</v>
          </cell>
          <cell r="E328">
            <v>48010233.079999998</v>
          </cell>
          <cell r="F328">
            <v>0</v>
          </cell>
          <cell r="G328">
            <v>48010233.079999998</v>
          </cell>
          <cell r="H328">
            <v>204254002.41999999</v>
          </cell>
        </row>
        <row r="329">
          <cell r="A329">
            <v>531520</v>
          </cell>
          <cell r="B329" t="str">
            <v>IMPUESTOS ASUMIDOS</v>
          </cell>
          <cell r="D329">
            <v>156243769.34</v>
          </cell>
          <cell r="E329">
            <v>48010233.079999998</v>
          </cell>
          <cell r="F329">
            <v>0</v>
          </cell>
          <cell r="G329">
            <v>48010233.079999998</v>
          </cell>
          <cell r="H329">
            <v>204254002.41999999</v>
          </cell>
        </row>
        <row r="331">
          <cell r="A331">
            <v>5395</v>
          </cell>
          <cell r="B331" t="str">
            <v>GASTOS DIVERSOS</v>
          </cell>
          <cell r="D331">
            <v>71070166.170000002</v>
          </cell>
          <cell r="E331">
            <v>8277553.5499999998</v>
          </cell>
          <cell r="F331">
            <v>0</v>
          </cell>
          <cell r="G331">
            <v>8277553.5499999998</v>
          </cell>
          <cell r="H331">
            <v>79347719.719999999</v>
          </cell>
        </row>
        <row r="332">
          <cell r="A332">
            <v>539520</v>
          </cell>
          <cell r="B332" t="str">
            <v>MULTAS,SANC Y LITIGIO</v>
          </cell>
          <cell r="C332" t="str">
            <v>S</v>
          </cell>
          <cell r="D332">
            <v>62148572</v>
          </cell>
          <cell r="E332">
            <v>1747000</v>
          </cell>
          <cell r="F332">
            <v>0</v>
          </cell>
          <cell r="G332">
            <v>1747000</v>
          </cell>
          <cell r="H332">
            <v>63895572</v>
          </cell>
        </row>
        <row r="334">
          <cell r="A334">
            <v>539595</v>
          </cell>
          <cell r="B334" t="str">
            <v>OTROS</v>
          </cell>
          <cell r="D334">
            <v>8921594.1699999999</v>
          </cell>
          <cell r="E334">
            <v>6530553.5499999998</v>
          </cell>
          <cell r="F334">
            <v>0</v>
          </cell>
          <cell r="G334">
            <v>6530553.5499999998</v>
          </cell>
          <cell r="H334">
            <v>15452147.720000001</v>
          </cell>
        </row>
        <row r="335">
          <cell r="A335">
            <v>539595001</v>
          </cell>
          <cell r="B335" t="str">
            <v>AJUSTES EJERC.ANTERIO</v>
          </cell>
          <cell r="C335" t="str">
            <v>RES</v>
          </cell>
          <cell r="D335">
            <v>8921594.1699999999</v>
          </cell>
          <cell r="E335">
            <v>6530553.5499999998</v>
          </cell>
          <cell r="F335">
            <v>0</v>
          </cell>
          <cell r="G335">
            <v>6530553.5499999998</v>
          </cell>
          <cell r="H335">
            <v>15452147.720000001</v>
          </cell>
        </row>
        <row r="337">
          <cell r="A337" t="str">
            <v>_x000C_CARACOL TEL</v>
          </cell>
          <cell r="B337" t="str">
            <v>EVISION S.A.</v>
          </cell>
          <cell r="H337" t="str">
            <v>PAGINA No.    43</v>
          </cell>
        </row>
        <row r="338">
          <cell r="A338" t="str">
            <v>XCALIBUR REF</v>
          </cell>
          <cell r="B338" t="str">
            <v>. cg2233.r</v>
          </cell>
          <cell r="C338" t="str">
            <v>BAL</v>
          </cell>
          <cell r="D338" t="str">
            <v>ANCE DE COMPROBACI</v>
          </cell>
          <cell r="E338" t="str">
            <v>ON POR UBICACION AL</v>
          </cell>
          <cell r="F338">
            <v>36372</v>
          </cell>
          <cell r="G338" t="str">
            <v>C.U</v>
          </cell>
          <cell r="H338" t="str">
            <v>. 18/08 11:01 ALV</v>
          </cell>
        </row>
        <row r="340">
          <cell r="A340" t="str">
            <v>CUENTA</v>
          </cell>
          <cell r="B340" t="str">
            <v>DESCRIPCION</v>
          </cell>
          <cell r="D340" t="str">
            <v>SALDO ANTERIOR</v>
          </cell>
          <cell r="E340" t="str">
            <v>DEBITOS MES</v>
          </cell>
          <cell r="F340" t="str">
            <v>CREDITOS MES</v>
          </cell>
          <cell r="G340" t="str">
            <v>SALDO MES</v>
          </cell>
          <cell r="H340" t="str">
            <v>SALDO ACTUAL</v>
          </cell>
        </row>
        <row r="341">
          <cell r="A341" t="str">
            <v>------------</v>
          </cell>
          <cell r="B341" t="str">
            <v>--------------------</v>
          </cell>
          <cell r="C341" t="str">
            <v>----</v>
          </cell>
          <cell r="D341" t="str">
            <v>-----------------</v>
          </cell>
          <cell r="E341" t="str">
            <v>------------------</v>
          </cell>
          <cell r="F341" t="str">
            <v>------------------</v>
          </cell>
          <cell r="G341" t="str">
            <v>------------------ -</v>
          </cell>
          <cell r="H341" t="str">
            <v>-----------------</v>
          </cell>
        </row>
      </sheetData>
      <sheetData sheetId="12" refreshError="1">
        <row r="1">
          <cell r="B1" t="str">
            <v>1011 DIRECCION CARTER</v>
          </cell>
          <cell r="C1" t="str">
            <v>A</v>
          </cell>
        </row>
        <row r="3">
          <cell r="A3">
            <v>1</v>
          </cell>
          <cell r="B3" t="str">
            <v>ACTIVO</v>
          </cell>
          <cell r="D3">
            <v>254745.79</v>
          </cell>
          <cell r="E3">
            <v>1735171.86</v>
          </cell>
          <cell r="F3">
            <v>1989280.79</v>
          </cell>
          <cell r="G3" t="str">
            <v>254.108,93-</v>
          </cell>
          <cell r="H3">
            <v>636.86</v>
          </cell>
        </row>
        <row r="4">
          <cell r="A4">
            <v>17</v>
          </cell>
          <cell r="B4" t="str">
            <v>DIFERIDOS</v>
          </cell>
          <cell r="D4">
            <v>254745.79</v>
          </cell>
          <cell r="E4">
            <v>1735171.86</v>
          </cell>
          <cell r="F4">
            <v>1989280.79</v>
          </cell>
          <cell r="G4" t="str">
            <v>254.108,93-</v>
          </cell>
          <cell r="H4">
            <v>636.86</v>
          </cell>
        </row>
        <row r="5">
          <cell r="A5">
            <v>1710</v>
          </cell>
          <cell r="B5" t="str">
            <v>CARGOS DIFERIDOS</v>
          </cell>
          <cell r="D5">
            <v>254745.79</v>
          </cell>
          <cell r="E5">
            <v>1735171.86</v>
          </cell>
          <cell r="F5">
            <v>1989280.79</v>
          </cell>
          <cell r="G5" t="str">
            <v>254.108,93-</v>
          </cell>
          <cell r="H5">
            <v>636.86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1734535</v>
          </cell>
          <cell r="F6">
            <v>1734535</v>
          </cell>
          <cell r="G6">
            <v>0</v>
          </cell>
          <cell r="H6">
            <v>0</v>
          </cell>
        </row>
        <row r="8">
          <cell r="A8">
            <v>171099</v>
          </cell>
          <cell r="B8" t="str">
            <v>AJUSTES POR INFLACION</v>
          </cell>
          <cell r="D8">
            <v>254745.79</v>
          </cell>
          <cell r="E8">
            <v>636.86</v>
          </cell>
          <cell r="F8">
            <v>254745.79</v>
          </cell>
          <cell r="G8" t="str">
            <v>254.108,93-</v>
          </cell>
          <cell r="H8">
            <v>636.86</v>
          </cell>
        </row>
        <row r="10">
          <cell r="A10" t="str">
            <v>_x000C_CARACOL TEL</v>
          </cell>
          <cell r="B10" t="str">
            <v>EVISION S.A.</v>
          </cell>
          <cell r="H10" t="str">
            <v>PAGINA No.    44</v>
          </cell>
        </row>
        <row r="11">
          <cell r="A11" t="str">
            <v>XCALIBUR REF</v>
          </cell>
          <cell r="B11" t="str">
            <v>. cg2233.r</v>
          </cell>
          <cell r="C11" t="str">
            <v>BAL</v>
          </cell>
          <cell r="D11" t="str">
            <v>ANCE DE COMPROBACI</v>
          </cell>
          <cell r="E11" t="str">
            <v>ON POR UBICACION AL</v>
          </cell>
          <cell r="F11">
            <v>36372</v>
          </cell>
          <cell r="G11" t="str">
            <v>C.U</v>
          </cell>
          <cell r="H11" t="str">
            <v>. 18/08 11:01 ALV</v>
          </cell>
        </row>
        <row r="13">
          <cell r="A13" t="str">
            <v>CUENTA</v>
          </cell>
          <cell r="B13" t="str">
            <v>DESCRIPCION</v>
          </cell>
          <cell r="D13" t="str">
            <v>SALDO ANTERIOR</v>
          </cell>
          <cell r="E13" t="str">
            <v>DEBITOS MES</v>
          </cell>
          <cell r="F13" t="str">
            <v>CREDITOS MES</v>
          </cell>
          <cell r="G13" t="str">
            <v>SALDO MES</v>
          </cell>
          <cell r="H13" t="str">
            <v>SALDO ACTUAL</v>
          </cell>
        </row>
        <row r="14">
          <cell r="A14" t="str">
            <v>------------</v>
          </cell>
          <cell r="B14" t="str">
            <v>--------------------</v>
          </cell>
          <cell r="C14" t="str">
            <v>----</v>
          </cell>
          <cell r="D14" t="str">
            <v>-----------------</v>
          </cell>
          <cell r="E14" t="str">
            <v>------------------</v>
          </cell>
          <cell r="F14" t="str">
            <v>------------------</v>
          </cell>
          <cell r="G14" t="str">
            <v>------------------ -</v>
          </cell>
          <cell r="H14" t="str">
            <v>-----------------</v>
          </cell>
        </row>
        <row r="15">
          <cell r="A15">
            <v>2</v>
          </cell>
          <cell r="B15" t="str">
            <v>PASIVO</v>
          </cell>
          <cell r="D15">
            <v>9400</v>
          </cell>
          <cell r="E15">
            <v>0</v>
          </cell>
          <cell r="F15">
            <v>0</v>
          </cell>
          <cell r="G15">
            <v>0</v>
          </cell>
          <cell r="H15" t="str">
            <v>9.400,00-</v>
          </cell>
        </row>
        <row r="16">
          <cell r="A16">
            <v>23</v>
          </cell>
          <cell r="B16" t="str">
            <v>CUENTAS POR PAGAR</v>
          </cell>
          <cell r="D16">
            <v>9400</v>
          </cell>
          <cell r="E16">
            <v>0</v>
          </cell>
          <cell r="F16">
            <v>0</v>
          </cell>
          <cell r="G16">
            <v>0</v>
          </cell>
          <cell r="H16" t="str">
            <v>9.400,00-</v>
          </cell>
        </row>
        <row r="17">
          <cell r="A17">
            <v>2365</v>
          </cell>
          <cell r="B17" t="str">
            <v>RETENCION EN LA FUENT</v>
          </cell>
          <cell r="C17" t="str">
            <v>E</v>
          </cell>
          <cell r="D17">
            <v>8000</v>
          </cell>
          <cell r="E17">
            <v>0</v>
          </cell>
          <cell r="F17">
            <v>0</v>
          </cell>
          <cell r="G17">
            <v>0</v>
          </cell>
          <cell r="H17" t="str">
            <v>8.000,00-</v>
          </cell>
        </row>
        <row r="18">
          <cell r="A18">
            <v>236525</v>
          </cell>
          <cell r="B18" t="str">
            <v>SERVICIOS</v>
          </cell>
          <cell r="D18">
            <v>8000</v>
          </cell>
          <cell r="E18">
            <v>0</v>
          </cell>
          <cell r="F18">
            <v>0</v>
          </cell>
          <cell r="G18">
            <v>0</v>
          </cell>
          <cell r="H18" t="str">
            <v>8.000,00-</v>
          </cell>
        </row>
        <row r="19">
          <cell r="A19">
            <v>236525003</v>
          </cell>
          <cell r="B19" t="str">
            <v>BTA-OTR PAGOS 4%</v>
          </cell>
          <cell r="D19">
            <v>8000</v>
          </cell>
          <cell r="E19">
            <v>0</v>
          </cell>
          <cell r="F19">
            <v>0</v>
          </cell>
          <cell r="G19">
            <v>0</v>
          </cell>
          <cell r="H19" t="str">
            <v>8.000,00-</v>
          </cell>
        </row>
        <row r="21">
          <cell r="A21">
            <v>2368</v>
          </cell>
          <cell r="B21" t="str">
            <v>IMPTO IND Y CIO-RETEN</v>
          </cell>
          <cell r="C21" t="str">
            <v>IDO</v>
          </cell>
          <cell r="D21">
            <v>1400</v>
          </cell>
          <cell r="E21">
            <v>0</v>
          </cell>
          <cell r="F21">
            <v>0</v>
          </cell>
          <cell r="G21">
            <v>0</v>
          </cell>
          <cell r="H21" t="str">
            <v>1.400,00-</v>
          </cell>
        </row>
        <row r="22">
          <cell r="A22">
            <v>236803</v>
          </cell>
          <cell r="B22" t="str">
            <v>ACTIVIDAD SERVICIOS</v>
          </cell>
          <cell r="D22">
            <v>1400</v>
          </cell>
          <cell r="E22">
            <v>0</v>
          </cell>
          <cell r="F22">
            <v>0</v>
          </cell>
          <cell r="G22">
            <v>0</v>
          </cell>
          <cell r="H22" t="str">
            <v>1.400,00-</v>
          </cell>
        </row>
        <row r="23">
          <cell r="A23">
            <v>236803004</v>
          </cell>
          <cell r="B23" t="str">
            <v>TARIFA .007</v>
          </cell>
          <cell r="D23">
            <v>1400</v>
          </cell>
          <cell r="E23">
            <v>0</v>
          </cell>
          <cell r="F23">
            <v>0</v>
          </cell>
          <cell r="G23">
            <v>0</v>
          </cell>
          <cell r="H23" t="str">
            <v>1.400,00-</v>
          </cell>
        </row>
        <row r="25">
          <cell r="A25" t="str">
            <v>_x000C_CARACOL TEL</v>
          </cell>
          <cell r="B25" t="str">
            <v>EVISION S.A.</v>
          </cell>
          <cell r="H25" t="str">
            <v>PAGINA No.    45</v>
          </cell>
        </row>
        <row r="26">
          <cell r="A26" t="str">
            <v>XCALIBUR REF</v>
          </cell>
          <cell r="B26" t="str">
            <v>. cg2233.r</v>
          </cell>
          <cell r="C26" t="str">
            <v>BAL</v>
          </cell>
          <cell r="D26" t="str">
            <v>ANCE DE COMPROBACI</v>
          </cell>
          <cell r="E26" t="str">
            <v>ON POR UBICACION AL</v>
          </cell>
          <cell r="F26">
            <v>36372</v>
          </cell>
          <cell r="G26" t="str">
            <v>C.U</v>
          </cell>
          <cell r="H26" t="str">
            <v>. 18/08 11:01 ALV</v>
          </cell>
        </row>
        <row r="28">
          <cell r="A28" t="str">
            <v>CUENTA</v>
          </cell>
          <cell r="B28" t="str">
            <v>DESCRIPCION</v>
          </cell>
          <cell r="D28" t="str">
            <v>SALDO ANTERIOR</v>
          </cell>
          <cell r="E28" t="str">
            <v>DEBITOS MES</v>
          </cell>
          <cell r="F28" t="str">
            <v>CREDITOS MES</v>
          </cell>
          <cell r="G28" t="str">
            <v>SALDO MES</v>
          </cell>
          <cell r="H28" t="str">
            <v>SALDO ACTUAL</v>
          </cell>
        </row>
        <row r="29">
          <cell r="A29" t="str">
            <v>------------</v>
          </cell>
          <cell r="B29" t="str">
            <v>--------------------</v>
          </cell>
          <cell r="C29" t="str">
            <v>----</v>
          </cell>
          <cell r="D29" t="str">
            <v>-----------------</v>
          </cell>
          <cell r="E29" t="str">
            <v>------------------</v>
          </cell>
          <cell r="F29" t="str">
            <v>------------------</v>
          </cell>
          <cell r="G29" t="str">
            <v>------------------ -</v>
          </cell>
          <cell r="H29" t="str">
            <v>-----------------</v>
          </cell>
        </row>
        <row r="30">
          <cell r="A30">
            <v>4</v>
          </cell>
          <cell r="B30" t="str">
            <v>INGRESOS</v>
          </cell>
          <cell r="D30">
            <v>480713302.20999998</v>
          </cell>
          <cell r="E30">
            <v>86706316.790000007</v>
          </cell>
          <cell r="F30">
            <v>636.86</v>
          </cell>
          <cell r="G30">
            <v>86705679.930000007</v>
          </cell>
          <cell r="H30">
            <v>567418982.13999999</v>
          </cell>
        </row>
        <row r="31">
          <cell r="A31">
            <v>41</v>
          </cell>
          <cell r="B31" t="str">
            <v>OPERACIONALES</v>
          </cell>
          <cell r="D31">
            <v>481126562</v>
          </cell>
          <cell r="E31">
            <v>86451571</v>
          </cell>
          <cell r="F31">
            <v>0</v>
          </cell>
          <cell r="G31">
            <v>86451571</v>
          </cell>
          <cell r="H31">
            <v>567578133</v>
          </cell>
        </row>
        <row r="32">
          <cell r="A32">
            <v>4170</v>
          </cell>
          <cell r="B32" t="str">
            <v>OTRAS ACTIV.SERV COMU</v>
          </cell>
          <cell r="C32" t="str">
            <v>NIT.</v>
          </cell>
          <cell r="D32">
            <v>4458</v>
          </cell>
          <cell r="E32">
            <v>0</v>
          </cell>
          <cell r="F32">
            <v>0</v>
          </cell>
          <cell r="G32">
            <v>0</v>
          </cell>
          <cell r="H32">
            <v>4458</v>
          </cell>
        </row>
        <row r="33">
          <cell r="A33">
            <v>417025</v>
          </cell>
          <cell r="B33" t="str">
            <v>ACTIVIDAD DE RADIO Y</v>
          </cell>
          <cell r="C33" t="str">
            <v>T.V</v>
          </cell>
          <cell r="D33">
            <v>4458</v>
          </cell>
          <cell r="E33">
            <v>0</v>
          </cell>
          <cell r="F33">
            <v>0</v>
          </cell>
          <cell r="G33">
            <v>0</v>
          </cell>
          <cell r="H33">
            <v>4458</v>
          </cell>
        </row>
        <row r="34">
          <cell r="A34">
            <v>417025001</v>
          </cell>
          <cell r="B34" t="str">
            <v>POR PAUTA PUBLICITARI</v>
          </cell>
          <cell r="C34" t="str">
            <v>A</v>
          </cell>
          <cell r="D34">
            <v>4458</v>
          </cell>
          <cell r="E34">
            <v>0</v>
          </cell>
          <cell r="F34">
            <v>0</v>
          </cell>
          <cell r="G34">
            <v>0</v>
          </cell>
          <cell r="H34">
            <v>4458</v>
          </cell>
        </row>
        <row r="36">
          <cell r="A36">
            <v>4175</v>
          </cell>
          <cell r="B36" t="str">
            <v>DEVOLUCIONES EN VENTA</v>
          </cell>
          <cell r="C36" t="str">
            <v>S</v>
          </cell>
          <cell r="D36">
            <v>481122104</v>
          </cell>
          <cell r="E36">
            <v>86451571</v>
          </cell>
          <cell r="F36">
            <v>0</v>
          </cell>
          <cell r="G36">
            <v>86451571</v>
          </cell>
          <cell r="H36">
            <v>567573675</v>
          </cell>
        </row>
        <row r="37">
          <cell r="A37">
            <v>417505</v>
          </cell>
          <cell r="B37" t="str">
            <v>DEVOL.REBAJ Y DCTOS</v>
          </cell>
          <cell r="D37">
            <v>481122104</v>
          </cell>
          <cell r="E37">
            <v>86451571</v>
          </cell>
          <cell r="F37">
            <v>0</v>
          </cell>
          <cell r="G37">
            <v>86451571</v>
          </cell>
          <cell r="H37">
            <v>567573675</v>
          </cell>
        </row>
        <row r="38">
          <cell r="A38">
            <v>417505002</v>
          </cell>
          <cell r="B38" t="str">
            <v>FINANCIEROS (DB)</v>
          </cell>
          <cell r="D38">
            <v>481117304</v>
          </cell>
          <cell r="E38">
            <v>86451571</v>
          </cell>
          <cell r="F38">
            <v>0</v>
          </cell>
          <cell r="G38">
            <v>86451571</v>
          </cell>
          <cell r="H38">
            <v>567568875</v>
          </cell>
        </row>
        <row r="40">
          <cell r="A40">
            <v>417505003</v>
          </cell>
          <cell r="B40" t="str">
            <v>DCTOS ADICIONALES (DB</v>
          </cell>
          <cell r="C40" t="str">
            <v>)</v>
          </cell>
          <cell r="D40">
            <v>4800</v>
          </cell>
          <cell r="E40">
            <v>0</v>
          </cell>
          <cell r="F40">
            <v>0</v>
          </cell>
          <cell r="G40">
            <v>0</v>
          </cell>
          <cell r="H40">
            <v>4800</v>
          </cell>
        </row>
        <row r="42">
          <cell r="A42">
            <v>42</v>
          </cell>
          <cell r="B42" t="str">
            <v>NO OPERACIONALES</v>
          </cell>
          <cell r="D42">
            <v>158514</v>
          </cell>
          <cell r="E42">
            <v>0</v>
          </cell>
          <cell r="F42">
            <v>0</v>
          </cell>
          <cell r="G42">
            <v>0</v>
          </cell>
          <cell r="H42" t="str">
            <v>158.514,00-</v>
          </cell>
        </row>
        <row r="43">
          <cell r="A43">
            <v>4250</v>
          </cell>
          <cell r="B43" t="str">
            <v>RECUPERACIONES</v>
          </cell>
          <cell r="D43">
            <v>158514</v>
          </cell>
          <cell r="E43">
            <v>0</v>
          </cell>
          <cell r="F43">
            <v>0</v>
          </cell>
          <cell r="G43">
            <v>0</v>
          </cell>
          <cell r="H43" t="str">
            <v>158.514,00-</v>
          </cell>
        </row>
        <row r="44">
          <cell r="A44">
            <v>425035</v>
          </cell>
          <cell r="B44" t="str">
            <v>DE PROVISIONES</v>
          </cell>
          <cell r="D44">
            <v>155200</v>
          </cell>
          <cell r="E44">
            <v>0</v>
          </cell>
          <cell r="F44">
            <v>0</v>
          </cell>
          <cell r="G44">
            <v>0</v>
          </cell>
          <cell r="H44" t="str">
            <v>155.200,00-</v>
          </cell>
        </row>
        <row r="46">
          <cell r="A46">
            <v>425050</v>
          </cell>
          <cell r="B46" t="str">
            <v>REINT.OTROS COSTOS/GT</v>
          </cell>
          <cell r="C46" t="str">
            <v>OS</v>
          </cell>
          <cell r="D46">
            <v>3314</v>
          </cell>
          <cell r="E46">
            <v>0</v>
          </cell>
          <cell r="F46">
            <v>0</v>
          </cell>
          <cell r="G46">
            <v>0</v>
          </cell>
          <cell r="H46" t="str">
            <v>3.314,00-</v>
          </cell>
        </row>
        <row r="48">
          <cell r="A48">
            <v>47</v>
          </cell>
          <cell r="B48" t="str">
            <v>AJUSTE POR INFLACION</v>
          </cell>
          <cell r="D48">
            <v>254745.79</v>
          </cell>
          <cell r="E48">
            <v>-254745.79</v>
          </cell>
          <cell r="F48">
            <v>636.86</v>
          </cell>
          <cell r="G48">
            <v>254108.93</v>
          </cell>
          <cell r="H48" t="str">
            <v>636,86-</v>
          </cell>
        </row>
        <row r="49">
          <cell r="A49">
            <v>4705</v>
          </cell>
          <cell r="B49" t="str">
            <v>CORRECCION MONETARIA</v>
          </cell>
          <cell r="D49">
            <v>254745.79</v>
          </cell>
          <cell r="E49">
            <v>-254745.79</v>
          </cell>
          <cell r="F49">
            <v>636.86</v>
          </cell>
          <cell r="G49">
            <v>254108.93</v>
          </cell>
          <cell r="H49" t="str">
            <v>636,86-</v>
          </cell>
        </row>
        <row r="50">
          <cell r="A50">
            <v>470525</v>
          </cell>
          <cell r="B50" t="str">
            <v>DIFERIDOS (CR)</v>
          </cell>
          <cell r="D50">
            <v>254745.79</v>
          </cell>
          <cell r="E50">
            <v>-254745.79</v>
          </cell>
          <cell r="F50">
            <v>636.86</v>
          </cell>
          <cell r="G50">
            <v>254108.93</v>
          </cell>
          <cell r="H50" t="str">
            <v>636,86-</v>
          </cell>
        </row>
        <row r="52">
          <cell r="A52" t="str">
            <v>_x000C_CARACOL TEL</v>
          </cell>
          <cell r="B52" t="str">
            <v>EVISION S.A.</v>
          </cell>
          <cell r="H52" t="str">
            <v>PAGINA No.    46</v>
          </cell>
        </row>
        <row r="53">
          <cell r="A53" t="str">
            <v>XCALIBUR REF</v>
          </cell>
          <cell r="B53" t="str">
            <v>. cg2233.r</v>
          </cell>
          <cell r="C53" t="str">
            <v>BAL</v>
          </cell>
          <cell r="D53" t="str">
            <v>ANCE DE COMPROBACI</v>
          </cell>
          <cell r="E53" t="str">
            <v>ON POR UBICACION AL</v>
          </cell>
          <cell r="F53">
            <v>36372</v>
          </cell>
          <cell r="G53" t="str">
            <v>C.U</v>
          </cell>
          <cell r="H53" t="str">
            <v>. 18/08 11:01 ALV</v>
          </cell>
        </row>
        <row r="55">
          <cell r="A55" t="str">
            <v>CUENTA</v>
          </cell>
          <cell r="B55" t="str">
            <v>DESCRIPCION</v>
          </cell>
          <cell r="D55" t="str">
            <v>SALDO ANTERIOR</v>
          </cell>
          <cell r="E55" t="str">
            <v>DEBITOS MES</v>
          </cell>
          <cell r="F55" t="str">
            <v>CREDITOS MES</v>
          </cell>
          <cell r="G55" t="str">
            <v>SALDO MES</v>
          </cell>
          <cell r="H55" t="str">
            <v>SALDO ACTUAL</v>
          </cell>
        </row>
        <row r="56">
          <cell r="A56" t="str">
            <v>------------</v>
          </cell>
          <cell r="B56" t="str">
            <v>--------------------</v>
          </cell>
          <cell r="C56" t="str">
            <v>----</v>
          </cell>
          <cell r="D56" t="str">
            <v>-----------------</v>
          </cell>
          <cell r="E56" t="str">
            <v>------------------</v>
          </cell>
          <cell r="F56" t="str">
            <v>------------------</v>
          </cell>
          <cell r="G56" t="str">
            <v>------------------ -</v>
          </cell>
          <cell r="H56" t="str">
            <v>-----------------</v>
          </cell>
        </row>
        <row r="57">
          <cell r="A57">
            <v>5</v>
          </cell>
          <cell r="B57" t="str">
            <v>GASTOS</v>
          </cell>
          <cell r="D57">
            <v>175064491.5</v>
          </cell>
          <cell r="E57">
            <v>31086194</v>
          </cell>
          <cell r="F57">
            <v>0</v>
          </cell>
          <cell r="G57">
            <v>31086194</v>
          </cell>
          <cell r="H57">
            <v>206150685.5</v>
          </cell>
        </row>
        <row r="58">
          <cell r="A58">
            <v>51</v>
          </cell>
          <cell r="B58" t="str">
            <v>OPERACIONALES DE ADMO</v>
          </cell>
          <cell r="C58" t="str">
            <v>N</v>
          </cell>
          <cell r="D58">
            <v>175064491.5</v>
          </cell>
          <cell r="E58">
            <v>31086194</v>
          </cell>
          <cell r="F58">
            <v>0</v>
          </cell>
          <cell r="G58">
            <v>31086194</v>
          </cell>
          <cell r="H58">
            <v>206150685.5</v>
          </cell>
        </row>
        <row r="59">
          <cell r="A59">
            <v>5105</v>
          </cell>
          <cell r="B59" t="str">
            <v>GASTOS DE PERSONAL</v>
          </cell>
          <cell r="D59">
            <v>22929543.5</v>
          </cell>
          <cell r="E59">
            <v>5260594</v>
          </cell>
          <cell r="F59">
            <v>0</v>
          </cell>
          <cell r="G59">
            <v>5260594</v>
          </cell>
          <cell r="H59">
            <v>28190137.5</v>
          </cell>
        </row>
        <row r="60">
          <cell r="A60">
            <v>510506</v>
          </cell>
          <cell r="B60" t="str">
            <v>SUELDOS</v>
          </cell>
          <cell r="D60">
            <v>13660042.5</v>
          </cell>
          <cell r="E60">
            <v>1398341</v>
          </cell>
          <cell r="F60">
            <v>0</v>
          </cell>
          <cell r="G60">
            <v>1398341</v>
          </cell>
          <cell r="H60">
            <v>15058383.5</v>
          </cell>
        </row>
        <row r="62">
          <cell r="A62">
            <v>510530</v>
          </cell>
          <cell r="B62" t="str">
            <v>CESANTIAS</v>
          </cell>
          <cell r="D62">
            <v>1463953</v>
          </cell>
          <cell r="E62">
            <v>249531</v>
          </cell>
          <cell r="F62">
            <v>0</v>
          </cell>
          <cell r="G62">
            <v>249531</v>
          </cell>
          <cell r="H62">
            <v>1713484</v>
          </cell>
        </row>
        <row r="64">
          <cell r="A64">
            <v>510533</v>
          </cell>
          <cell r="B64" t="str">
            <v>INTERESES/CESANTIAS</v>
          </cell>
          <cell r="D64">
            <v>163661</v>
          </cell>
          <cell r="E64">
            <v>27896</v>
          </cell>
          <cell r="F64">
            <v>0</v>
          </cell>
          <cell r="G64">
            <v>27896</v>
          </cell>
          <cell r="H64">
            <v>191557</v>
          </cell>
        </row>
        <row r="66">
          <cell r="A66">
            <v>510536</v>
          </cell>
          <cell r="B66" t="str">
            <v>PRIMA DE SERVICIOS</v>
          </cell>
          <cell r="D66">
            <v>1240601</v>
          </cell>
          <cell r="E66">
            <v>249531</v>
          </cell>
          <cell r="F66">
            <v>0</v>
          </cell>
          <cell r="G66">
            <v>249531</v>
          </cell>
          <cell r="H66">
            <v>1490132</v>
          </cell>
        </row>
        <row r="68">
          <cell r="A68">
            <v>510539</v>
          </cell>
          <cell r="B68" t="str">
            <v>VACACIONES</v>
          </cell>
          <cell r="D68">
            <v>619412</v>
          </cell>
          <cell r="E68">
            <v>105579</v>
          </cell>
          <cell r="F68">
            <v>0</v>
          </cell>
          <cell r="G68">
            <v>105579</v>
          </cell>
          <cell r="H68">
            <v>724991</v>
          </cell>
        </row>
        <row r="70">
          <cell r="A70">
            <v>510542</v>
          </cell>
          <cell r="B70" t="str">
            <v>PRIMAS EXTRALEGALES</v>
          </cell>
          <cell r="D70">
            <v>1772240</v>
          </cell>
          <cell r="E70">
            <v>2151669</v>
          </cell>
          <cell r="F70">
            <v>0</v>
          </cell>
          <cell r="G70">
            <v>2151669</v>
          </cell>
          <cell r="H70">
            <v>3923909</v>
          </cell>
        </row>
        <row r="71">
          <cell r="A71">
            <v>510542001</v>
          </cell>
          <cell r="B71" t="str">
            <v>PRIMA EXT SEMESTRAL</v>
          </cell>
          <cell r="D71">
            <v>1145160</v>
          </cell>
          <cell r="E71">
            <v>228098</v>
          </cell>
          <cell r="F71">
            <v>0</v>
          </cell>
          <cell r="G71">
            <v>228098</v>
          </cell>
          <cell r="H71">
            <v>1373258</v>
          </cell>
        </row>
        <row r="73">
          <cell r="A73">
            <v>510542002</v>
          </cell>
          <cell r="B73" t="str">
            <v>PRIMA EXT DE VACACION</v>
          </cell>
          <cell r="C73" t="str">
            <v>ES</v>
          </cell>
          <cell r="D73">
            <v>627080</v>
          </cell>
          <cell r="E73">
            <v>106886</v>
          </cell>
          <cell r="F73">
            <v>0</v>
          </cell>
          <cell r="G73">
            <v>106886</v>
          </cell>
          <cell r="H73">
            <v>733966</v>
          </cell>
        </row>
        <row r="75">
          <cell r="A75">
            <v>510542003</v>
          </cell>
          <cell r="B75" t="str">
            <v>PRIMA DE ANTIGUEDAD</v>
          </cell>
          <cell r="D75">
            <v>0</v>
          </cell>
          <cell r="E75">
            <v>1816685</v>
          </cell>
          <cell r="F75">
            <v>0</v>
          </cell>
          <cell r="G75">
            <v>1816685</v>
          </cell>
          <cell r="H75">
            <v>1816685</v>
          </cell>
        </row>
        <row r="77">
          <cell r="A77">
            <v>510568</v>
          </cell>
          <cell r="B77" t="str">
            <v>APORTES ADM RIESG PRO</v>
          </cell>
          <cell r="C77" t="str">
            <v>FES.</v>
          </cell>
          <cell r="D77">
            <v>155422</v>
          </cell>
          <cell r="E77">
            <v>39460</v>
          </cell>
          <cell r="F77">
            <v>0</v>
          </cell>
          <cell r="G77">
            <v>39460</v>
          </cell>
          <cell r="H77">
            <v>194882</v>
          </cell>
        </row>
        <row r="79">
          <cell r="A79">
            <v>510569</v>
          </cell>
          <cell r="B79" t="str">
            <v>APORTES A   E. P. S</v>
          </cell>
          <cell r="D79">
            <v>1190976</v>
          </cell>
          <cell r="E79">
            <v>376775</v>
          </cell>
          <cell r="F79">
            <v>0</v>
          </cell>
          <cell r="G79">
            <v>376775</v>
          </cell>
          <cell r="H79">
            <v>1567751</v>
          </cell>
        </row>
        <row r="80">
          <cell r="A80">
            <v>510569001</v>
          </cell>
          <cell r="B80" t="str">
            <v>E.P.S.</v>
          </cell>
          <cell r="D80">
            <v>1190976</v>
          </cell>
          <cell r="E80">
            <v>376775</v>
          </cell>
          <cell r="F80">
            <v>0</v>
          </cell>
          <cell r="G80">
            <v>376775</v>
          </cell>
          <cell r="H80">
            <v>1567751</v>
          </cell>
        </row>
        <row r="82">
          <cell r="A82">
            <v>510570</v>
          </cell>
          <cell r="B82" t="str">
            <v>APORT A'FDOS D'PENS Y</v>
          </cell>
          <cell r="C82" t="str">
            <v>CES</v>
          </cell>
          <cell r="D82">
            <v>1323390</v>
          </cell>
          <cell r="E82">
            <v>219340</v>
          </cell>
          <cell r="F82">
            <v>0</v>
          </cell>
          <cell r="G82">
            <v>219340</v>
          </cell>
          <cell r="H82">
            <v>1542730</v>
          </cell>
        </row>
        <row r="84">
          <cell r="A84">
            <v>510572</v>
          </cell>
          <cell r="B84" t="str">
            <v>APORTES CAJA COMPENSA</v>
          </cell>
          <cell r="C84" t="str">
            <v>CION</v>
          </cell>
          <cell r="D84">
            <v>595488</v>
          </cell>
          <cell r="E84">
            <v>196654</v>
          </cell>
          <cell r="F84">
            <v>0</v>
          </cell>
          <cell r="G84">
            <v>196654</v>
          </cell>
          <cell r="H84">
            <v>792142</v>
          </cell>
        </row>
        <row r="86">
          <cell r="A86">
            <v>510575</v>
          </cell>
          <cell r="B86" t="str">
            <v>APORTES I.C.B.F</v>
          </cell>
          <cell r="D86">
            <v>446615</v>
          </cell>
          <cell r="E86">
            <v>147491</v>
          </cell>
          <cell r="F86">
            <v>0</v>
          </cell>
          <cell r="G86">
            <v>147491</v>
          </cell>
          <cell r="H86">
            <v>594106</v>
          </cell>
        </row>
        <row r="88">
          <cell r="A88">
            <v>510578</v>
          </cell>
          <cell r="B88" t="str">
            <v>SENA</v>
          </cell>
          <cell r="D88">
            <v>297743</v>
          </cell>
          <cell r="E88">
            <v>98327</v>
          </cell>
          <cell r="F88">
            <v>0</v>
          </cell>
          <cell r="G88">
            <v>98327</v>
          </cell>
          <cell r="H88">
            <v>396070</v>
          </cell>
        </row>
        <row r="90">
          <cell r="A90">
            <v>5110</v>
          </cell>
          <cell r="B90" t="str">
            <v>HONORARIOS</v>
          </cell>
          <cell r="D90">
            <v>1500000</v>
          </cell>
          <cell r="E90">
            <v>0</v>
          </cell>
          <cell r="F90">
            <v>0</v>
          </cell>
          <cell r="G90">
            <v>0</v>
          </cell>
          <cell r="H90">
            <v>1500000</v>
          </cell>
        </row>
        <row r="91">
          <cell r="A91">
            <v>511035</v>
          </cell>
          <cell r="B91" t="str">
            <v>ASESORIA TECNICA</v>
          </cell>
          <cell r="D91">
            <v>1500000</v>
          </cell>
          <cell r="E91">
            <v>0</v>
          </cell>
          <cell r="F91">
            <v>0</v>
          </cell>
          <cell r="G91">
            <v>0</v>
          </cell>
          <cell r="H91">
            <v>1500000</v>
          </cell>
        </row>
        <row r="93">
          <cell r="A93">
            <v>5135</v>
          </cell>
          <cell r="B93" t="str">
            <v>SERVICIOS</v>
          </cell>
          <cell r="D93">
            <v>340148</v>
          </cell>
          <cell r="E93">
            <v>0</v>
          </cell>
          <cell r="F93">
            <v>0</v>
          </cell>
          <cell r="G93">
            <v>0</v>
          </cell>
          <cell r="H93">
            <v>340148</v>
          </cell>
        </row>
        <row r="94">
          <cell r="A94">
            <v>513510</v>
          </cell>
          <cell r="B94" t="str">
            <v>TEMPORALES</v>
          </cell>
          <cell r="D94">
            <v>340148</v>
          </cell>
          <cell r="E94">
            <v>0</v>
          </cell>
          <cell r="F94">
            <v>0</v>
          </cell>
          <cell r="G94">
            <v>0</v>
          </cell>
          <cell r="H94">
            <v>340148</v>
          </cell>
        </row>
        <row r="96">
          <cell r="A96">
            <v>5195</v>
          </cell>
          <cell r="B96" t="str">
            <v>DIVERSOS</v>
          </cell>
          <cell r="D96">
            <v>294800</v>
          </cell>
          <cell r="E96">
            <v>825600</v>
          </cell>
          <cell r="F96">
            <v>0</v>
          </cell>
          <cell r="G96">
            <v>825600</v>
          </cell>
          <cell r="H96">
            <v>1120400</v>
          </cell>
        </row>
        <row r="97">
          <cell r="A97">
            <v>519530</v>
          </cell>
          <cell r="B97" t="str">
            <v>UTILES,PAPELERIA,FOTO</v>
          </cell>
          <cell r="C97" t="str">
            <v>C</v>
          </cell>
          <cell r="D97">
            <v>230800</v>
          </cell>
          <cell r="E97">
            <v>0</v>
          </cell>
          <cell r="F97">
            <v>0</v>
          </cell>
          <cell r="G97">
            <v>0</v>
          </cell>
          <cell r="H97">
            <v>230800</v>
          </cell>
        </row>
        <row r="99">
          <cell r="A99">
            <v>519595</v>
          </cell>
          <cell r="B99" t="str">
            <v>OTROS</v>
          </cell>
          <cell r="D99">
            <v>64000</v>
          </cell>
          <cell r="E99">
            <v>825600</v>
          </cell>
          <cell r="F99">
            <v>0</v>
          </cell>
          <cell r="G99">
            <v>825600</v>
          </cell>
          <cell r="H99">
            <v>889600</v>
          </cell>
        </row>
        <row r="100">
          <cell r="A100">
            <v>519595007</v>
          </cell>
          <cell r="B100" t="str">
            <v>ADMON DE EDIFICIOS</v>
          </cell>
          <cell r="D100">
            <v>0</v>
          </cell>
          <cell r="E100">
            <v>465600</v>
          </cell>
          <cell r="F100">
            <v>0</v>
          </cell>
          <cell r="G100">
            <v>465600</v>
          </cell>
          <cell r="H100">
            <v>465600</v>
          </cell>
        </row>
        <row r="102">
          <cell r="A102">
            <v>519595009</v>
          </cell>
          <cell r="B102" t="str">
            <v>OTROS NEGOC-SERVICIOS</v>
          </cell>
          <cell r="D102">
            <v>64000</v>
          </cell>
          <cell r="E102">
            <v>360000</v>
          </cell>
          <cell r="F102">
            <v>0</v>
          </cell>
          <cell r="G102">
            <v>360000</v>
          </cell>
          <cell r="H102">
            <v>424000</v>
          </cell>
        </row>
        <row r="104">
          <cell r="A104">
            <v>5199</v>
          </cell>
          <cell r="B104" t="str">
            <v>PROVISIONES</v>
          </cell>
          <cell r="D104">
            <v>150000000</v>
          </cell>
          <cell r="E104">
            <v>25000000</v>
          </cell>
          <cell r="F104">
            <v>0</v>
          </cell>
          <cell r="G104">
            <v>25000000</v>
          </cell>
          <cell r="H104">
            <v>175000000</v>
          </cell>
        </row>
        <row r="105">
          <cell r="A105">
            <v>519910</v>
          </cell>
          <cell r="B105" t="str">
            <v>DEUDORES</v>
          </cell>
          <cell r="D105">
            <v>150000000</v>
          </cell>
          <cell r="E105">
            <v>25000000</v>
          </cell>
          <cell r="F105">
            <v>0</v>
          </cell>
          <cell r="G105">
            <v>25000000</v>
          </cell>
          <cell r="H105">
            <v>175000000</v>
          </cell>
        </row>
        <row r="107">
          <cell r="A107" t="str">
            <v>_x000C_CARACOL TEL</v>
          </cell>
          <cell r="B107" t="str">
            <v>EVISION S.A.</v>
          </cell>
          <cell r="H107" t="str">
            <v>PAGINA No.    47</v>
          </cell>
        </row>
        <row r="108">
          <cell r="A108" t="str">
            <v>XCALIBUR REF</v>
          </cell>
          <cell r="B108" t="str">
            <v>. cg2233.r</v>
          </cell>
          <cell r="C108" t="str">
            <v>BAL</v>
          </cell>
          <cell r="D108" t="str">
            <v>ANCE DE COMPROBACI</v>
          </cell>
          <cell r="E108" t="str">
            <v>ON POR UBICACION AL</v>
          </cell>
          <cell r="F108">
            <v>36372</v>
          </cell>
          <cell r="G108" t="str">
            <v>C.U</v>
          </cell>
          <cell r="H108" t="str">
            <v>. 18/08 11:01 ALV</v>
          </cell>
        </row>
        <row r="110">
          <cell r="A110" t="str">
            <v>CUENTA</v>
          </cell>
          <cell r="B110" t="str">
            <v>DESCRIPCION</v>
          </cell>
          <cell r="D110" t="str">
            <v>SALDO ANTERIOR</v>
          </cell>
          <cell r="E110" t="str">
            <v>DEBITOS MES</v>
          </cell>
          <cell r="F110" t="str">
            <v>CREDITOS MES</v>
          </cell>
          <cell r="G110" t="str">
            <v>SALDO MES</v>
          </cell>
          <cell r="H110" t="str">
            <v>SALDO ACTUAL</v>
          </cell>
        </row>
        <row r="111">
          <cell r="A111" t="str">
            <v>------------</v>
          </cell>
          <cell r="B111" t="str">
            <v>--------------------</v>
          </cell>
          <cell r="C111" t="str">
            <v>----</v>
          </cell>
          <cell r="D111" t="str">
            <v>-----------------</v>
          </cell>
          <cell r="E111" t="str">
            <v>------------------</v>
          </cell>
          <cell r="F111" t="str">
            <v>------------------</v>
          </cell>
          <cell r="G111" t="str">
            <v>------------------ -</v>
          </cell>
          <cell r="H111" t="str">
            <v>-----------------</v>
          </cell>
        </row>
      </sheetData>
      <sheetData sheetId="13" refreshError="1">
        <row r="1">
          <cell r="B1" t="str">
            <v>1012 DIRECCION DE PLA</v>
          </cell>
          <cell r="C1" t="str">
            <v>NEAC</v>
          </cell>
          <cell r="D1" t="str">
            <v>ION</v>
          </cell>
        </row>
        <row r="3">
          <cell r="A3">
            <v>1</v>
          </cell>
          <cell r="B3" t="str">
            <v>ACTIVO</v>
          </cell>
          <cell r="D3">
            <v>636804.63</v>
          </cell>
          <cell r="E3">
            <v>1592.01</v>
          </cell>
          <cell r="F3">
            <v>636804.63</v>
          </cell>
          <cell r="G3" t="str">
            <v>635.212,62-</v>
          </cell>
          <cell r="H3">
            <v>1592.01</v>
          </cell>
        </row>
        <row r="4">
          <cell r="A4">
            <v>17</v>
          </cell>
          <cell r="B4" t="str">
            <v>DIFERIDOS</v>
          </cell>
          <cell r="D4">
            <v>636804.63</v>
          </cell>
          <cell r="E4">
            <v>1592.01</v>
          </cell>
          <cell r="F4">
            <v>636804.63</v>
          </cell>
          <cell r="G4" t="str">
            <v>635.212,62-</v>
          </cell>
          <cell r="H4">
            <v>1592.01</v>
          </cell>
        </row>
        <row r="5">
          <cell r="A5">
            <v>1710</v>
          </cell>
          <cell r="B5" t="str">
            <v>CARGOS DIFERIDOS</v>
          </cell>
          <cell r="D5">
            <v>636804.63</v>
          </cell>
          <cell r="E5">
            <v>1592.01</v>
          </cell>
          <cell r="F5">
            <v>636804.63</v>
          </cell>
          <cell r="G5" t="str">
            <v>635.212,62-</v>
          </cell>
          <cell r="H5">
            <v>1592.01</v>
          </cell>
        </row>
        <row r="6">
          <cell r="A6">
            <v>171099</v>
          </cell>
          <cell r="B6" t="str">
            <v>AJUSTES POR INFLACION</v>
          </cell>
          <cell r="D6">
            <v>636804.63</v>
          </cell>
          <cell r="E6">
            <v>1592.01</v>
          </cell>
          <cell r="F6">
            <v>636804.63</v>
          </cell>
          <cell r="G6" t="str">
            <v>635.212,62-</v>
          </cell>
          <cell r="H6">
            <v>1592.01</v>
          </cell>
        </row>
        <row r="8">
          <cell r="A8" t="str">
            <v>_x000C_CARACOL TEL</v>
          </cell>
          <cell r="B8" t="str">
            <v>EVISION S.A.</v>
          </cell>
          <cell r="H8" t="str">
            <v>PAGINA No.    48</v>
          </cell>
        </row>
        <row r="9">
          <cell r="A9" t="str">
            <v>XCALIBUR REF</v>
          </cell>
          <cell r="B9" t="str">
            <v>. cg2233.r</v>
          </cell>
          <cell r="C9" t="str">
            <v>BAL</v>
          </cell>
          <cell r="D9" t="str">
            <v>ANCE DE COMPROBACI</v>
          </cell>
          <cell r="E9" t="str">
            <v>ON POR UBICACION AL</v>
          </cell>
          <cell r="F9">
            <v>36372</v>
          </cell>
          <cell r="G9" t="str">
            <v>C.U</v>
          </cell>
          <cell r="H9" t="str">
            <v>. 18/08 11:01 ALV</v>
          </cell>
        </row>
        <row r="11">
          <cell r="A11" t="str">
            <v>CUENTA</v>
          </cell>
          <cell r="B11" t="str">
            <v>DESCRIPCION</v>
          </cell>
          <cell r="D11" t="str">
            <v>SALDO ANTERIOR</v>
          </cell>
          <cell r="E11" t="str">
            <v>DEBITOS MES</v>
          </cell>
          <cell r="F11" t="str">
            <v>CREDITOS MES</v>
          </cell>
          <cell r="G11" t="str">
            <v>SALDO MES</v>
          </cell>
          <cell r="H11" t="str">
            <v>SALDO ACTUAL</v>
          </cell>
        </row>
        <row r="12">
          <cell r="A12" t="str">
            <v>------------</v>
          </cell>
          <cell r="B12" t="str">
            <v>--------------------</v>
          </cell>
          <cell r="C12" t="str">
            <v>----</v>
          </cell>
          <cell r="D12" t="str">
            <v>-----------------</v>
          </cell>
          <cell r="E12" t="str">
            <v>------------------</v>
          </cell>
          <cell r="F12" t="str">
            <v>------------------</v>
          </cell>
          <cell r="G12" t="str">
            <v>------------------ -</v>
          </cell>
          <cell r="H12" t="str">
            <v>-----------------</v>
          </cell>
        </row>
        <row r="13">
          <cell r="A13">
            <v>4</v>
          </cell>
          <cell r="B13" t="str">
            <v>INGRESOS</v>
          </cell>
          <cell r="D13">
            <v>814136.63</v>
          </cell>
          <cell r="E13">
            <v>-636804.63</v>
          </cell>
          <cell r="F13">
            <v>1592.01</v>
          </cell>
          <cell r="G13">
            <v>635212.62</v>
          </cell>
          <cell r="H13" t="str">
            <v>178.924,01-</v>
          </cell>
        </row>
        <row r="14">
          <cell r="A14">
            <v>42</v>
          </cell>
          <cell r="B14" t="str">
            <v>NO OPERACIONALES</v>
          </cell>
          <cell r="D14">
            <v>177332</v>
          </cell>
          <cell r="E14">
            <v>0</v>
          </cell>
          <cell r="F14">
            <v>0</v>
          </cell>
          <cell r="G14">
            <v>0</v>
          </cell>
          <cell r="H14" t="str">
            <v>177.332,00-</v>
          </cell>
        </row>
        <row r="15">
          <cell r="A15">
            <v>4250</v>
          </cell>
          <cell r="B15" t="str">
            <v>RECUPERACIONES</v>
          </cell>
          <cell r="D15">
            <v>29244</v>
          </cell>
          <cell r="E15">
            <v>0</v>
          </cell>
          <cell r="F15">
            <v>0</v>
          </cell>
          <cell r="G15">
            <v>0</v>
          </cell>
          <cell r="H15" t="str">
            <v>29.244,00-</v>
          </cell>
        </row>
        <row r="16">
          <cell r="A16">
            <v>425050</v>
          </cell>
          <cell r="B16" t="str">
            <v>REINT.OTROS COSTOS/GT</v>
          </cell>
          <cell r="C16" t="str">
            <v>OS</v>
          </cell>
          <cell r="D16">
            <v>29244</v>
          </cell>
          <cell r="E16">
            <v>0</v>
          </cell>
          <cell r="F16">
            <v>0</v>
          </cell>
          <cell r="G16">
            <v>0</v>
          </cell>
          <cell r="H16" t="str">
            <v>29.244,00-</v>
          </cell>
        </row>
        <row r="18">
          <cell r="A18">
            <v>4255</v>
          </cell>
          <cell r="B18" t="str">
            <v>INDEMNIZACIONES</v>
          </cell>
          <cell r="D18">
            <v>148088</v>
          </cell>
          <cell r="E18">
            <v>0</v>
          </cell>
          <cell r="F18">
            <v>0</v>
          </cell>
          <cell r="G18">
            <v>0</v>
          </cell>
          <cell r="H18" t="str">
            <v>148.088,00-</v>
          </cell>
        </row>
        <row r="19">
          <cell r="A19">
            <v>425540</v>
          </cell>
          <cell r="B19" t="str">
            <v>POR INCAPACIDADES DEL</v>
          </cell>
          <cell r="C19" t="str">
            <v>ISS</v>
          </cell>
          <cell r="D19">
            <v>148088</v>
          </cell>
          <cell r="E19">
            <v>0</v>
          </cell>
          <cell r="F19">
            <v>0</v>
          </cell>
          <cell r="G19">
            <v>0</v>
          </cell>
          <cell r="H19" t="str">
            <v>148.088,00-</v>
          </cell>
        </row>
        <row r="21">
          <cell r="A21">
            <v>47</v>
          </cell>
          <cell r="B21" t="str">
            <v>AJUSTE POR INFLACION</v>
          </cell>
          <cell r="D21">
            <v>636804.63</v>
          </cell>
          <cell r="E21">
            <v>-636804.63</v>
          </cell>
          <cell r="F21">
            <v>1592.01</v>
          </cell>
          <cell r="G21">
            <v>635212.62</v>
          </cell>
          <cell r="H21" t="str">
            <v>1.592,01-</v>
          </cell>
        </row>
        <row r="22">
          <cell r="A22">
            <v>4705</v>
          </cell>
          <cell r="B22" t="str">
            <v>CORRECCION MONETARIA</v>
          </cell>
          <cell r="D22">
            <v>636804.63</v>
          </cell>
          <cell r="E22">
            <v>-636804.63</v>
          </cell>
          <cell r="F22">
            <v>1592.01</v>
          </cell>
          <cell r="G22">
            <v>635212.62</v>
          </cell>
          <cell r="H22" t="str">
            <v>1.592,01-</v>
          </cell>
        </row>
        <row r="23">
          <cell r="A23">
            <v>470525</v>
          </cell>
          <cell r="B23" t="str">
            <v>DIFERIDOS (CR)</v>
          </cell>
          <cell r="D23">
            <v>636804.63</v>
          </cell>
          <cell r="E23">
            <v>-636804.63</v>
          </cell>
          <cell r="F23">
            <v>1592.01</v>
          </cell>
          <cell r="G23">
            <v>635212.62</v>
          </cell>
          <cell r="H23" t="str">
            <v>1.592,01-</v>
          </cell>
        </row>
        <row r="25">
          <cell r="A25" t="str">
            <v>_x000C_CARACOL TEL</v>
          </cell>
          <cell r="B25" t="str">
            <v>EVISION S.A.</v>
          </cell>
          <cell r="H25" t="str">
            <v>PAGINA No.    49</v>
          </cell>
        </row>
        <row r="26">
          <cell r="A26" t="str">
            <v>XCALIBUR REF</v>
          </cell>
          <cell r="B26" t="str">
            <v>. cg2233.r</v>
          </cell>
          <cell r="C26" t="str">
            <v>BAL</v>
          </cell>
          <cell r="D26" t="str">
            <v>ANCE DE COMPROBACI</v>
          </cell>
          <cell r="E26" t="str">
            <v>ON POR UBICACION AL</v>
          </cell>
          <cell r="F26">
            <v>36372</v>
          </cell>
          <cell r="G26" t="str">
            <v>C.U</v>
          </cell>
          <cell r="H26" t="str">
            <v>. 18/08 11:01 ALV</v>
          </cell>
        </row>
        <row r="28">
          <cell r="A28" t="str">
            <v>CUENTA</v>
          </cell>
          <cell r="B28" t="str">
            <v>DESCRIPCION</v>
          </cell>
          <cell r="D28" t="str">
            <v>SALDO ANTERIOR</v>
          </cell>
          <cell r="E28" t="str">
            <v>DEBITOS MES</v>
          </cell>
          <cell r="F28" t="str">
            <v>CREDITOS MES</v>
          </cell>
          <cell r="G28" t="str">
            <v>SALDO MES</v>
          </cell>
          <cell r="H28" t="str">
            <v>SALDO ACTUAL</v>
          </cell>
        </row>
        <row r="29">
          <cell r="A29" t="str">
            <v>------------</v>
          </cell>
          <cell r="B29" t="str">
            <v>--------------------</v>
          </cell>
          <cell r="C29" t="str">
            <v>----</v>
          </cell>
          <cell r="D29" t="str">
            <v>-----------------</v>
          </cell>
          <cell r="E29" t="str">
            <v>------------------</v>
          </cell>
          <cell r="F29" t="str">
            <v>------------------</v>
          </cell>
          <cell r="G29" t="str">
            <v>------------------ -</v>
          </cell>
          <cell r="H29" t="str">
            <v>-----------------</v>
          </cell>
        </row>
        <row r="30">
          <cell r="A30">
            <v>5</v>
          </cell>
          <cell r="B30" t="str">
            <v>GASTOS</v>
          </cell>
          <cell r="D30">
            <v>55242996</v>
          </cell>
          <cell r="E30">
            <v>8443637</v>
          </cell>
          <cell r="F30">
            <v>0</v>
          </cell>
          <cell r="G30">
            <v>8443637</v>
          </cell>
          <cell r="H30">
            <v>63686633</v>
          </cell>
        </row>
        <row r="31">
          <cell r="A31">
            <v>51</v>
          </cell>
          <cell r="B31" t="str">
            <v>OPERACIONALES DE ADMO</v>
          </cell>
          <cell r="C31" t="str">
            <v>N</v>
          </cell>
          <cell r="D31">
            <v>55242996</v>
          </cell>
          <cell r="E31">
            <v>8443637</v>
          </cell>
          <cell r="F31">
            <v>0</v>
          </cell>
          <cell r="G31">
            <v>8443637</v>
          </cell>
          <cell r="H31">
            <v>63686633</v>
          </cell>
        </row>
        <row r="32">
          <cell r="A32">
            <v>5105</v>
          </cell>
          <cell r="B32" t="str">
            <v>GASTOS DE PERSONAL</v>
          </cell>
          <cell r="D32">
            <v>55242996</v>
          </cell>
          <cell r="E32">
            <v>8443637</v>
          </cell>
          <cell r="F32">
            <v>0</v>
          </cell>
          <cell r="G32">
            <v>8443637</v>
          </cell>
          <cell r="H32">
            <v>63686633</v>
          </cell>
        </row>
        <row r="33">
          <cell r="A33">
            <v>510503</v>
          </cell>
          <cell r="B33" t="str">
            <v>SALARIO INTEGRAL</v>
          </cell>
          <cell r="D33">
            <v>25375900</v>
          </cell>
          <cell r="E33">
            <v>3537247</v>
          </cell>
          <cell r="F33">
            <v>0</v>
          </cell>
          <cell r="G33">
            <v>3537247</v>
          </cell>
          <cell r="H33">
            <v>28913147</v>
          </cell>
        </row>
        <row r="35">
          <cell r="A35">
            <v>510506</v>
          </cell>
          <cell r="B35" t="str">
            <v>SUELDOS</v>
          </cell>
          <cell r="D35">
            <v>13534785</v>
          </cell>
          <cell r="E35">
            <v>2260764</v>
          </cell>
          <cell r="F35">
            <v>0</v>
          </cell>
          <cell r="G35">
            <v>2260764</v>
          </cell>
          <cell r="H35">
            <v>15795549</v>
          </cell>
        </row>
        <row r="37">
          <cell r="A37">
            <v>510530</v>
          </cell>
          <cell r="B37" t="str">
            <v>CESANTIAS</v>
          </cell>
          <cell r="D37">
            <v>1511731</v>
          </cell>
          <cell r="E37">
            <v>247788</v>
          </cell>
          <cell r="F37">
            <v>0</v>
          </cell>
          <cell r="G37">
            <v>247788</v>
          </cell>
          <cell r="H37">
            <v>1759519</v>
          </cell>
        </row>
        <row r="39">
          <cell r="A39">
            <v>510533</v>
          </cell>
          <cell r="B39" t="str">
            <v>INTERESES/CESANTIAS</v>
          </cell>
          <cell r="D39">
            <v>169006</v>
          </cell>
          <cell r="E39">
            <v>27702</v>
          </cell>
          <cell r="F39">
            <v>0</v>
          </cell>
          <cell r="G39">
            <v>27702</v>
          </cell>
          <cell r="H39">
            <v>196708</v>
          </cell>
        </row>
        <row r="41">
          <cell r="A41">
            <v>510536</v>
          </cell>
          <cell r="B41" t="str">
            <v>PRIMA DE SERVICIOS</v>
          </cell>
          <cell r="D41">
            <v>1224580</v>
          </cell>
          <cell r="E41">
            <v>247788</v>
          </cell>
          <cell r="F41">
            <v>0</v>
          </cell>
          <cell r="G41">
            <v>247788</v>
          </cell>
          <cell r="H41">
            <v>1472368</v>
          </cell>
        </row>
        <row r="43">
          <cell r="A43">
            <v>510539</v>
          </cell>
          <cell r="B43" t="str">
            <v>VACACIONES</v>
          </cell>
          <cell r="D43">
            <v>1895472</v>
          </cell>
          <cell r="E43">
            <v>318800</v>
          </cell>
          <cell r="F43">
            <v>0</v>
          </cell>
          <cell r="G43">
            <v>318800</v>
          </cell>
          <cell r="H43">
            <v>2214272</v>
          </cell>
        </row>
        <row r="45">
          <cell r="A45">
            <v>510542</v>
          </cell>
          <cell r="B45" t="str">
            <v>PRIMAS EXTRALEGALES</v>
          </cell>
          <cell r="D45">
            <v>1777908</v>
          </cell>
          <cell r="E45">
            <v>332642</v>
          </cell>
          <cell r="F45">
            <v>0</v>
          </cell>
          <cell r="G45">
            <v>332642</v>
          </cell>
          <cell r="H45">
            <v>2110550</v>
          </cell>
        </row>
        <row r="46">
          <cell r="A46">
            <v>510542001</v>
          </cell>
          <cell r="B46" t="str">
            <v>PRIMA EXT SEMESTRAL</v>
          </cell>
          <cell r="D46">
            <v>1130370</v>
          </cell>
          <cell r="E46">
            <v>226504</v>
          </cell>
          <cell r="F46">
            <v>0</v>
          </cell>
          <cell r="G46">
            <v>226504</v>
          </cell>
          <cell r="H46">
            <v>1356874</v>
          </cell>
        </row>
        <row r="48">
          <cell r="A48">
            <v>510542002</v>
          </cell>
          <cell r="B48" t="str">
            <v>PRIMA EXT DE VACACION</v>
          </cell>
          <cell r="C48" t="str">
            <v>ES</v>
          </cell>
          <cell r="D48">
            <v>647538</v>
          </cell>
          <cell r="E48">
            <v>106138</v>
          </cell>
          <cell r="F48">
            <v>0</v>
          </cell>
          <cell r="G48">
            <v>106138</v>
          </cell>
          <cell r="H48">
            <v>753676</v>
          </cell>
        </row>
        <row r="50">
          <cell r="A50">
            <v>510568</v>
          </cell>
          <cell r="B50" t="str">
            <v>APORTES ADM RIESG PRO</v>
          </cell>
          <cell r="C50" t="str">
            <v>FES.</v>
          </cell>
          <cell r="D50">
            <v>337824</v>
          </cell>
          <cell r="E50">
            <v>49452</v>
          </cell>
          <cell r="F50">
            <v>0</v>
          </cell>
          <cell r="G50">
            <v>49452</v>
          </cell>
          <cell r="H50">
            <v>387276</v>
          </cell>
        </row>
        <row r="52">
          <cell r="A52">
            <v>510569</v>
          </cell>
          <cell r="B52" t="str">
            <v>APORTES A   E. P. S</v>
          </cell>
          <cell r="D52">
            <v>2767675</v>
          </cell>
          <cell r="E52">
            <v>439235</v>
          </cell>
          <cell r="F52">
            <v>0</v>
          </cell>
          <cell r="G52">
            <v>439235</v>
          </cell>
          <cell r="H52">
            <v>3206910</v>
          </cell>
        </row>
        <row r="53">
          <cell r="A53">
            <v>510569001</v>
          </cell>
          <cell r="B53" t="str">
            <v>E.P.S.</v>
          </cell>
          <cell r="D53">
            <v>2767675</v>
          </cell>
          <cell r="E53">
            <v>439235</v>
          </cell>
          <cell r="F53">
            <v>0</v>
          </cell>
          <cell r="G53">
            <v>439235</v>
          </cell>
          <cell r="H53">
            <v>3206910</v>
          </cell>
        </row>
        <row r="55">
          <cell r="A55">
            <v>510570</v>
          </cell>
          <cell r="B55" t="str">
            <v>APORT A'FDOS D'PENS Y</v>
          </cell>
          <cell r="C55" t="str">
            <v>CES</v>
          </cell>
          <cell r="D55">
            <v>3502836</v>
          </cell>
          <cell r="E55">
            <v>555905</v>
          </cell>
          <cell r="F55">
            <v>0</v>
          </cell>
          <cell r="G55">
            <v>555905</v>
          </cell>
          <cell r="H55">
            <v>4058741</v>
          </cell>
        </row>
        <row r="57">
          <cell r="A57">
            <v>510572</v>
          </cell>
          <cell r="B57" t="str">
            <v>APORTES CAJA COMPENSA</v>
          </cell>
          <cell r="C57" t="str">
            <v>CION</v>
          </cell>
          <cell r="D57">
            <v>1397902</v>
          </cell>
          <cell r="E57">
            <v>189473</v>
          </cell>
          <cell r="F57">
            <v>0</v>
          </cell>
          <cell r="G57">
            <v>189473</v>
          </cell>
          <cell r="H57">
            <v>1587375</v>
          </cell>
        </row>
        <row r="59">
          <cell r="A59">
            <v>510575</v>
          </cell>
          <cell r="B59" t="str">
            <v>APORTES I.C.B.F</v>
          </cell>
          <cell r="D59">
            <v>1048425</v>
          </cell>
          <cell r="E59">
            <v>142104</v>
          </cell>
          <cell r="F59">
            <v>0</v>
          </cell>
          <cell r="G59">
            <v>142104</v>
          </cell>
          <cell r="H59">
            <v>1190529</v>
          </cell>
        </row>
        <row r="61">
          <cell r="A61">
            <v>510578</v>
          </cell>
          <cell r="B61" t="str">
            <v>SENA</v>
          </cell>
          <cell r="D61">
            <v>698952</v>
          </cell>
          <cell r="E61">
            <v>94737</v>
          </cell>
          <cell r="F61">
            <v>0</v>
          </cell>
          <cell r="G61">
            <v>94737</v>
          </cell>
          <cell r="H61">
            <v>793689</v>
          </cell>
        </row>
        <row r="63">
          <cell r="A63" t="str">
            <v>_x000C_CARACOL TEL</v>
          </cell>
          <cell r="B63" t="str">
            <v>EVISION S.A.</v>
          </cell>
          <cell r="H63" t="str">
            <v>PAGINA No.    50</v>
          </cell>
        </row>
        <row r="64">
          <cell r="A64" t="str">
            <v>XCALIBUR REF</v>
          </cell>
          <cell r="B64" t="str">
            <v>. cg2233.r</v>
          </cell>
          <cell r="C64" t="str">
            <v>BAL</v>
          </cell>
          <cell r="D64" t="str">
            <v>ANCE DE COMPROBACI</v>
          </cell>
          <cell r="E64" t="str">
            <v>ON POR UBICACION AL</v>
          </cell>
          <cell r="F64">
            <v>36372</v>
          </cell>
          <cell r="G64" t="str">
            <v>C.U</v>
          </cell>
          <cell r="H64" t="str">
            <v>. 18/08 11:01 ALV</v>
          </cell>
        </row>
        <row r="66">
          <cell r="A66" t="str">
            <v>CUENTA</v>
          </cell>
          <cell r="B66" t="str">
            <v>DESCRIPCION</v>
          </cell>
          <cell r="D66" t="str">
            <v>SALDO ANTERIOR</v>
          </cell>
          <cell r="E66" t="str">
            <v>DEBITOS MES</v>
          </cell>
          <cell r="F66" t="str">
            <v>CREDITOS MES</v>
          </cell>
          <cell r="G66" t="str">
            <v>SALDO MES</v>
          </cell>
          <cell r="H66" t="str">
            <v>SALDO ACTUAL</v>
          </cell>
        </row>
        <row r="67">
          <cell r="A67" t="str">
            <v>------------</v>
          </cell>
          <cell r="B67" t="str">
            <v>--------------------</v>
          </cell>
          <cell r="C67" t="str">
            <v>----</v>
          </cell>
          <cell r="D67" t="str">
            <v>-----------------</v>
          </cell>
          <cell r="E67" t="str">
            <v>------------------</v>
          </cell>
          <cell r="F67" t="str">
            <v>------------------</v>
          </cell>
          <cell r="G67" t="str">
            <v>------------------ -</v>
          </cell>
          <cell r="H67" t="str">
            <v>-----------------</v>
          </cell>
        </row>
      </sheetData>
      <sheetData sheetId="14" refreshError="1">
        <row r="1">
          <cell r="B1" t="str">
            <v>1013 VICEPRESIDENCIA</v>
          </cell>
          <cell r="C1" t="str">
            <v>ADMI</v>
          </cell>
          <cell r="D1" t="str">
            <v>NISTRATIVA</v>
          </cell>
        </row>
        <row r="3">
          <cell r="A3">
            <v>1</v>
          </cell>
          <cell r="B3" t="str">
            <v>ACTIVO</v>
          </cell>
          <cell r="D3">
            <v>736863.44</v>
          </cell>
          <cell r="E3">
            <v>350979163.14999998</v>
          </cell>
          <cell r="F3">
            <v>351714184.44</v>
          </cell>
          <cell r="G3" t="str">
            <v>735.021,29-</v>
          </cell>
          <cell r="H3">
            <v>1842.15</v>
          </cell>
        </row>
        <row r="4">
          <cell r="A4">
            <v>17</v>
          </cell>
          <cell r="B4" t="str">
            <v>DIFERIDOS</v>
          </cell>
          <cell r="D4">
            <v>736863.44</v>
          </cell>
          <cell r="E4">
            <v>350979163.14999998</v>
          </cell>
          <cell r="F4">
            <v>351714184.44</v>
          </cell>
          <cell r="G4" t="str">
            <v>735.021,29-</v>
          </cell>
          <cell r="H4">
            <v>1842.15</v>
          </cell>
        </row>
        <row r="5">
          <cell r="A5">
            <v>1710</v>
          </cell>
          <cell r="B5" t="str">
            <v>CARGOS DIFERIDOS</v>
          </cell>
          <cell r="D5">
            <v>736863.44</v>
          </cell>
          <cell r="E5">
            <v>350979163.14999998</v>
          </cell>
          <cell r="F5">
            <v>351714184.44</v>
          </cell>
          <cell r="G5" t="str">
            <v>735.021,29-</v>
          </cell>
          <cell r="H5">
            <v>1842.15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18705</v>
          </cell>
          <cell r="F6">
            <v>18705</v>
          </cell>
          <cell r="G6">
            <v>0</v>
          </cell>
          <cell r="H6">
            <v>0</v>
          </cell>
        </row>
        <row r="8">
          <cell r="A8">
            <v>171024</v>
          </cell>
          <cell r="B8" t="str">
            <v>MEJORAS A PROPIED.AJE</v>
          </cell>
          <cell r="C8" t="str">
            <v>NAS</v>
          </cell>
          <cell r="D8">
            <v>0</v>
          </cell>
          <cell r="E8">
            <v>350958616</v>
          </cell>
          <cell r="F8">
            <v>350958616</v>
          </cell>
          <cell r="G8">
            <v>0</v>
          </cell>
          <cell r="H8">
            <v>0</v>
          </cell>
        </row>
        <row r="9">
          <cell r="A9">
            <v>171024002</v>
          </cell>
          <cell r="B9" t="str">
            <v>COMPRAS</v>
          </cell>
          <cell r="D9">
            <v>0</v>
          </cell>
          <cell r="E9">
            <v>350958616</v>
          </cell>
          <cell r="F9">
            <v>350958616</v>
          </cell>
          <cell r="G9">
            <v>0</v>
          </cell>
          <cell r="H9">
            <v>0</v>
          </cell>
        </row>
        <row r="11">
          <cell r="A11">
            <v>171099</v>
          </cell>
          <cell r="B11" t="str">
            <v>AJUSTES POR INFLACION</v>
          </cell>
          <cell r="D11">
            <v>736863.44</v>
          </cell>
          <cell r="E11">
            <v>1842.15</v>
          </cell>
          <cell r="F11">
            <v>736863.44</v>
          </cell>
          <cell r="G11" t="str">
            <v>735.021,29-</v>
          </cell>
          <cell r="H11">
            <v>1842.15</v>
          </cell>
        </row>
        <row r="13">
          <cell r="A13" t="str">
            <v>_x000C_CARACOL TEL</v>
          </cell>
          <cell r="B13" t="str">
            <v>EVISION S.A.</v>
          </cell>
          <cell r="H13" t="str">
            <v>PAGINA No.    51</v>
          </cell>
        </row>
        <row r="14">
          <cell r="A14" t="str">
            <v>XCALIBUR REF</v>
          </cell>
          <cell r="B14" t="str">
            <v>. cg2233.r</v>
          </cell>
          <cell r="C14" t="str">
            <v>BAL</v>
          </cell>
          <cell r="D14" t="str">
            <v>ANCE DE COMPROBACI</v>
          </cell>
          <cell r="E14" t="str">
            <v>ON POR UBICACION AL</v>
          </cell>
          <cell r="F14">
            <v>36372</v>
          </cell>
          <cell r="G14" t="str">
            <v>C.U</v>
          </cell>
          <cell r="H14" t="str">
            <v>. 18/08 11:01 ALV</v>
          </cell>
        </row>
        <row r="16">
          <cell r="A16" t="str">
            <v>CUENTA</v>
          </cell>
          <cell r="B16" t="str">
            <v>DESCRIPCION</v>
          </cell>
          <cell r="D16" t="str">
            <v>SALDO ANTERIOR</v>
          </cell>
          <cell r="E16" t="str">
            <v>DEBITOS MES</v>
          </cell>
          <cell r="F16" t="str">
            <v>CREDITOS MES</v>
          </cell>
          <cell r="G16" t="str">
            <v>SALDO MES</v>
          </cell>
          <cell r="H16" t="str">
            <v>SALDO ACTUAL</v>
          </cell>
        </row>
        <row r="17">
          <cell r="A17" t="str">
            <v>------------</v>
          </cell>
          <cell r="B17" t="str">
            <v>--------------------</v>
          </cell>
          <cell r="C17" t="str">
            <v>----</v>
          </cell>
          <cell r="D17" t="str">
            <v>-----------------</v>
          </cell>
          <cell r="E17" t="str">
            <v>------------------</v>
          </cell>
          <cell r="F17" t="str">
            <v>------------------</v>
          </cell>
          <cell r="G17" t="str">
            <v>------------------ -</v>
          </cell>
          <cell r="H17" t="str">
            <v>-----------------</v>
          </cell>
        </row>
        <row r="18">
          <cell r="A18">
            <v>4</v>
          </cell>
          <cell r="B18" t="str">
            <v>INGRESOS</v>
          </cell>
          <cell r="D18">
            <v>4541896.82</v>
          </cell>
          <cell r="E18">
            <v>-736863.44</v>
          </cell>
          <cell r="F18">
            <v>336591.15</v>
          </cell>
          <cell r="G18">
            <v>400272.29</v>
          </cell>
          <cell r="H18" t="str">
            <v>4.141.624,53-</v>
          </cell>
        </row>
        <row r="19">
          <cell r="A19">
            <v>42</v>
          </cell>
          <cell r="B19" t="str">
            <v>NO OPERACIONALES</v>
          </cell>
          <cell r="D19">
            <v>88734</v>
          </cell>
          <cell r="E19">
            <v>0</v>
          </cell>
          <cell r="F19">
            <v>334749</v>
          </cell>
          <cell r="G19" t="str">
            <v>334.749,00-</v>
          </cell>
          <cell r="H19" t="str">
            <v>423.483,00-</v>
          </cell>
        </row>
        <row r="20">
          <cell r="A20">
            <v>4250</v>
          </cell>
          <cell r="B20" t="str">
            <v>RECUPERACIONES</v>
          </cell>
          <cell r="D20">
            <v>61180</v>
          </cell>
          <cell r="E20">
            <v>0</v>
          </cell>
          <cell r="F20">
            <v>334749</v>
          </cell>
          <cell r="G20" t="str">
            <v>334.749,00-</v>
          </cell>
          <cell r="H20" t="str">
            <v>395.929,00-</v>
          </cell>
        </row>
        <row r="21">
          <cell r="A21">
            <v>425050</v>
          </cell>
          <cell r="B21" t="str">
            <v>REINT.OTROS COSTOS/GT</v>
          </cell>
          <cell r="C21" t="str">
            <v>OS</v>
          </cell>
          <cell r="D21">
            <v>61180</v>
          </cell>
          <cell r="E21">
            <v>0</v>
          </cell>
          <cell r="F21">
            <v>334749</v>
          </cell>
          <cell r="G21" t="str">
            <v>334.749,00-</v>
          </cell>
          <cell r="H21" t="str">
            <v>395.929,00-</v>
          </cell>
        </row>
        <row r="23">
          <cell r="A23">
            <v>4255</v>
          </cell>
          <cell r="B23" t="str">
            <v>INDEMNIZACIONES</v>
          </cell>
          <cell r="D23">
            <v>27554</v>
          </cell>
          <cell r="E23">
            <v>0</v>
          </cell>
          <cell r="F23">
            <v>0</v>
          </cell>
          <cell r="G23">
            <v>0</v>
          </cell>
          <cell r="H23" t="str">
            <v>27.554,00-</v>
          </cell>
        </row>
        <row r="24">
          <cell r="A24">
            <v>425540</v>
          </cell>
          <cell r="B24" t="str">
            <v>POR INCAPACIDADES DEL</v>
          </cell>
          <cell r="C24" t="str">
            <v>ISS</v>
          </cell>
          <cell r="D24">
            <v>27554</v>
          </cell>
          <cell r="E24">
            <v>0</v>
          </cell>
          <cell r="F24">
            <v>0</v>
          </cell>
          <cell r="G24">
            <v>0</v>
          </cell>
          <cell r="H24" t="str">
            <v>27.554,00-</v>
          </cell>
        </row>
        <row r="26">
          <cell r="A26">
            <v>47</v>
          </cell>
          <cell r="B26" t="str">
            <v>AJUSTE POR INFLACION</v>
          </cell>
          <cell r="D26">
            <v>4453162.82</v>
          </cell>
          <cell r="E26">
            <v>-736863.44</v>
          </cell>
          <cell r="F26">
            <v>1842.15</v>
          </cell>
          <cell r="G26">
            <v>735021.29</v>
          </cell>
          <cell r="H26" t="str">
            <v>3.718.141,53-</v>
          </cell>
        </row>
        <row r="27">
          <cell r="A27">
            <v>4705</v>
          </cell>
          <cell r="B27" t="str">
            <v>CORRECCION MONETARIA</v>
          </cell>
          <cell r="D27">
            <v>4453162.82</v>
          </cell>
          <cell r="E27">
            <v>-736863.44</v>
          </cell>
          <cell r="F27">
            <v>1842.15</v>
          </cell>
          <cell r="G27">
            <v>735021.29</v>
          </cell>
          <cell r="H27" t="str">
            <v>3.718.141,53-</v>
          </cell>
        </row>
        <row r="28">
          <cell r="A28">
            <v>470525</v>
          </cell>
          <cell r="B28" t="str">
            <v>DIFERIDOS (CR)</v>
          </cell>
          <cell r="D28">
            <v>4453162.82</v>
          </cell>
          <cell r="E28">
            <v>-736863.44</v>
          </cell>
          <cell r="F28">
            <v>1842.15</v>
          </cell>
          <cell r="G28">
            <v>735021.29</v>
          </cell>
          <cell r="H28" t="str">
            <v>3.718.141,53-</v>
          </cell>
        </row>
        <row r="30">
          <cell r="A30" t="str">
            <v>_x000C_CARACOL TEL</v>
          </cell>
          <cell r="B30" t="str">
            <v>EVISION S.A.</v>
          </cell>
          <cell r="H30" t="str">
            <v>PAGINA No.    52</v>
          </cell>
        </row>
        <row r="31">
          <cell r="A31" t="str">
            <v>XCALIBUR REF</v>
          </cell>
          <cell r="B31" t="str">
            <v>. cg2233.r</v>
          </cell>
          <cell r="C31" t="str">
            <v>BAL</v>
          </cell>
          <cell r="D31" t="str">
            <v>ANCE DE COMPROBACI</v>
          </cell>
          <cell r="E31" t="str">
            <v>ON POR UBICACION AL</v>
          </cell>
          <cell r="F31">
            <v>36372</v>
          </cell>
          <cell r="G31" t="str">
            <v>C.U</v>
          </cell>
          <cell r="H31" t="str">
            <v>. 18/08 11:01 ALV</v>
          </cell>
        </row>
        <row r="33">
          <cell r="A33" t="str">
            <v>CUENTA</v>
          </cell>
          <cell r="B33" t="str">
            <v>DESCRIPCION</v>
          </cell>
          <cell r="D33" t="str">
            <v>SALDO ANTERIOR</v>
          </cell>
          <cell r="E33" t="str">
            <v>DEBITOS MES</v>
          </cell>
          <cell r="F33" t="str">
            <v>CREDITOS MES</v>
          </cell>
          <cell r="G33" t="str">
            <v>SALDO MES</v>
          </cell>
          <cell r="H33" t="str">
            <v>SALDO ACTUAL</v>
          </cell>
        </row>
        <row r="34">
          <cell r="A34" t="str">
            <v>------------</v>
          </cell>
          <cell r="B34" t="str">
            <v>--------------------</v>
          </cell>
          <cell r="C34" t="str">
            <v>----</v>
          </cell>
          <cell r="D34" t="str">
            <v>-----------------</v>
          </cell>
          <cell r="E34" t="str">
            <v>------------------</v>
          </cell>
          <cell r="F34" t="str">
            <v>------------------</v>
          </cell>
          <cell r="G34" t="str">
            <v>------------------ -</v>
          </cell>
          <cell r="H34" t="str">
            <v>-----------------</v>
          </cell>
        </row>
        <row r="35">
          <cell r="A35">
            <v>5</v>
          </cell>
          <cell r="B35" t="str">
            <v>GASTOS</v>
          </cell>
          <cell r="D35">
            <v>93720966.319999993</v>
          </cell>
          <cell r="E35">
            <v>12610611</v>
          </cell>
          <cell r="F35">
            <v>418593</v>
          </cell>
          <cell r="G35">
            <v>12192018</v>
          </cell>
          <cell r="H35">
            <v>105912984.31999999</v>
          </cell>
        </row>
        <row r="36">
          <cell r="A36">
            <v>51</v>
          </cell>
          <cell r="B36" t="str">
            <v>OPERACIONALES DE ADMO</v>
          </cell>
          <cell r="C36" t="str">
            <v>N</v>
          </cell>
          <cell r="D36">
            <v>93720966.319999993</v>
          </cell>
          <cell r="E36">
            <v>12610611</v>
          </cell>
          <cell r="F36">
            <v>418593</v>
          </cell>
          <cell r="G36">
            <v>12192018</v>
          </cell>
          <cell r="H36">
            <v>105912984.31999999</v>
          </cell>
        </row>
        <row r="37">
          <cell r="A37">
            <v>5105</v>
          </cell>
          <cell r="B37" t="str">
            <v>GASTOS DE PERSONAL</v>
          </cell>
          <cell r="D37">
            <v>67097675.5</v>
          </cell>
          <cell r="E37">
            <v>11389746</v>
          </cell>
          <cell r="F37">
            <v>0</v>
          </cell>
          <cell r="G37">
            <v>11389746</v>
          </cell>
          <cell r="H37">
            <v>78487421.5</v>
          </cell>
        </row>
        <row r="38">
          <cell r="A38">
            <v>510503</v>
          </cell>
          <cell r="B38" t="str">
            <v>SALARIO INTEGRAL</v>
          </cell>
          <cell r="D38">
            <v>48300000</v>
          </cell>
          <cell r="E38">
            <v>8050000</v>
          </cell>
          <cell r="F38">
            <v>0</v>
          </cell>
          <cell r="G38">
            <v>8050000</v>
          </cell>
          <cell r="H38">
            <v>56350000</v>
          </cell>
        </row>
        <row r="40">
          <cell r="A40">
            <v>510506</v>
          </cell>
          <cell r="B40" t="str">
            <v>SUELDOS</v>
          </cell>
          <cell r="D40">
            <v>4137190.5</v>
          </cell>
          <cell r="E40">
            <v>910000</v>
          </cell>
          <cell r="F40">
            <v>0</v>
          </cell>
          <cell r="G40">
            <v>910000</v>
          </cell>
          <cell r="H40">
            <v>5047190.5</v>
          </cell>
        </row>
        <row r="42">
          <cell r="A42">
            <v>510530</v>
          </cell>
          <cell r="B42" t="str">
            <v>CESANTIAS</v>
          </cell>
          <cell r="D42">
            <v>584906</v>
          </cell>
          <cell r="E42">
            <v>99739</v>
          </cell>
          <cell r="F42">
            <v>0</v>
          </cell>
          <cell r="G42">
            <v>99739</v>
          </cell>
          <cell r="H42">
            <v>684645</v>
          </cell>
        </row>
        <row r="44">
          <cell r="A44">
            <v>510533</v>
          </cell>
          <cell r="B44" t="str">
            <v>INTERESES/CESANTIAS</v>
          </cell>
          <cell r="D44">
            <v>65388</v>
          </cell>
          <cell r="E44">
            <v>11150</v>
          </cell>
          <cell r="F44">
            <v>0</v>
          </cell>
          <cell r="G44">
            <v>11150</v>
          </cell>
          <cell r="H44">
            <v>76538</v>
          </cell>
        </row>
        <row r="46">
          <cell r="A46">
            <v>510536</v>
          </cell>
          <cell r="B46" t="str">
            <v>PRIMA DE SERVICIOS</v>
          </cell>
          <cell r="D46">
            <v>554581</v>
          </cell>
          <cell r="E46">
            <v>99739</v>
          </cell>
          <cell r="F46">
            <v>0</v>
          </cell>
          <cell r="G46">
            <v>99739</v>
          </cell>
          <cell r="H46">
            <v>654320</v>
          </cell>
        </row>
        <row r="48">
          <cell r="A48">
            <v>510539</v>
          </cell>
          <cell r="B48" t="str">
            <v>VACACIONES</v>
          </cell>
          <cell r="D48">
            <v>2438643</v>
          </cell>
          <cell r="E48">
            <v>415510</v>
          </cell>
          <cell r="F48">
            <v>0</v>
          </cell>
          <cell r="G48">
            <v>415510</v>
          </cell>
          <cell r="H48">
            <v>2854153</v>
          </cell>
        </row>
        <row r="50">
          <cell r="A50">
            <v>510542</v>
          </cell>
          <cell r="B50" t="str">
            <v>PRIMAS EXTRALEGALES</v>
          </cell>
          <cell r="D50">
            <v>762463</v>
          </cell>
          <cell r="E50">
            <v>133895</v>
          </cell>
          <cell r="F50">
            <v>0</v>
          </cell>
          <cell r="G50">
            <v>133895</v>
          </cell>
          <cell r="H50">
            <v>896358</v>
          </cell>
        </row>
        <row r="51">
          <cell r="A51">
            <v>510542001</v>
          </cell>
          <cell r="B51" t="str">
            <v>PRIMA EXT SEMESTRAL</v>
          </cell>
          <cell r="D51">
            <v>511920</v>
          </cell>
          <cell r="E51">
            <v>91172</v>
          </cell>
          <cell r="F51">
            <v>0</v>
          </cell>
          <cell r="G51">
            <v>91172</v>
          </cell>
          <cell r="H51">
            <v>603092</v>
          </cell>
        </row>
        <row r="53">
          <cell r="A53">
            <v>510542002</v>
          </cell>
          <cell r="B53" t="str">
            <v>PRIMA EXT DE VACACION</v>
          </cell>
          <cell r="C53" t="str">
            <v>ES</v>
          </cell>
          <cell r="D53">
            <v>250543</v>
          </cell>
          <cell r="E53">
            <v>42723</v>
          </cell>
          <cell r="F53">
            <v>0</v>
          </cell>
          <cell r="G53">
            <v>42723</v>
          </cell>
          <cell r="H53">
            <v>293266</v>
          </cell>
        </row>
        <row r="55">
          <cell r="A55">
            <v>510568</v>
          </cell>
          <cell r="B55" t="str">
            <v>APORTES ADM RIESG PRO</v>
          </cell>
          <cell r="C55" t="str">
            <v>FES.</v>
          </cell>
          <cell r="D55">
            <v>348895</v>
          </cell>
          <cell r="E55">
            <v>58557</v>
          </cell>
          <cell r="F55">
            <v>0</v>
          </cell>
          <cell r="G55">
            <v>58557</v>
          </cell>
          <cell r="H55">
            <v>407452</v>
          </cell>
        </row>
        <row r="57">
          <cell r="A57">
            <v>510569</v>
          </cell>
          <cell r="B57" t="str">
            <v>APORTES A   E. P. S</v>
          </cell>
          <cell r="D57">
            <v>2802413</v>
          </cell>
          <cell r="E57">
            <v>451136</v>
          </cell>
          <cell r="F57">
            <v>0</v>
          </cell>
          <cell r="G57">
            <v>451136</v>
          </cell>
          <cell r="H57">
            <v>3253549</v>
          </cell>
        </row>
        <row r="58">
          <cell r="A58">
            <v>510569001</v>
          </cell>
          <cell r="B58" t="str">
            <v>E.P.S.</v>
          </cell>
          <cell r="D58">
            <v>2802413</v>
          </cell>
          <cell r="E58">
            <v>451136</v>
          </cell>
          <cell r="F58">
            <v>0</v>
          </cell>
          <cell r="G58">
            <v>451136</v>
          </cell>
          <cell r="H58">
            <v>3253549</v>
          </cell>
        </row>
        <row r="60">
          <cell r="A60">
            <v>510570</v>
          </cell>
          <cell r="B60" t="str">
            <v>APORT A'FDOS D'PENS Y</v>
          </cell>
          <cell r="C60" t="str">
            <v>CES</v>
          </cell>
          <cell r="D60">
            <v>3546806</v>
          </cell>
          <cell r="E60">
            <v>570970</v>
          </cell>
          <cell r="F60">
            <v>0</v>
          </cell>
          <cell r="G60">
            <v>570970</v>
          </cell>
          <cell r="H60">
            <v>4117776</v>
          </cell>
        </row>
        <row r="62">
          <cell r="A62">
            <v>510572</v>
          </cell>
          <cell r="B62" t="str">
            <v>APORTES CAJA COMPENSA</v>
          </cell>
          <cell r="C62" t="str">
            <v>CION</v>
          </cell>
          <cell r="D62">
            <v>1580617</v>
          </cell>
          <cell r="E62">
            <v>261800</v>
          </cell>
          <cell r="F62">
            <v>0</v>
          </cell>
          <cell r="G62">
            <v>261800</v>
          </cell>
          <cell r="H62">
            <v>1842417</v>
          </cell>
        </row>
        <row r="64">
          <cell r="A64">
            <v>510575</v>
          </cell>
          <cell r="B64" t="str">
            <v>APORTES I.C.B.F</v>
          </cell>
          <cell r="D64">
            <v>1185464</v>
          </cell>
          <cell r="E64">
            <v>196350</v>
          </cell>
          <cell r="F64">
            <v>0</v>
          </cell>
          <cell r="G64">
            <v>196350</v>
          </cell>
          <cell r="H64">
            <v>1381814</v>
          </cell>
        </row>
        <row r="66">
          <cell r="A66">
            <v>510578</v>
          </cell>
          <cell r="B66" t="str">
            <v>SENA</v>
          </cell>
          <cell r="D66">
            <v>790309</v>
          </cell>
          <cell r="E66">
            <v>130900</v>
          </cell>
          <cell r="F66">
            <v>0</v>
          </cell>
          <cell r="G66">
            <v>130900</v>
          </cell>
          <cell r="H66">
            <v>921209</v>
          </cell>
        </row>
        <row r="68">
          <cell r="A68">
            <v>5110</v>
          </cell>
          <cell r="B68" t="str">
            <v>HONORARIOS</v>
          </cell>
          <cell r="D68">
            <v>1717928</v>
          </cell>
          <cell r="E68">
            <v>0</v>
          </cell>
          <cell r="F68">
            <v>0</v>
          </cell>
          <cell r="G68">
            <v>0</v>
          </cell>
          <cell r="H68">
            <v>1717928</v>
          </cell>
        </row>
        <row r="69">
          <cell r="A69">
            <v>511020</v>
          </cell>
          <cell r="B69" t="str">
            <v>AVALUOS</v>
          </cell>
          <cell r="D69">
            <v>1717928</v>
          </cell>
          <cell r="E69">
            <v>0</v>
          </cell>
          <cell r="F69">
            <v>0</v>
          </cell>
          <cell r="G69">
            <v>0</v>
          </cell>
          <cell r="H69">
            <v>1717928</v>
          </cell>
        </row>
        <row r="71">
          <cell r="A71">
            <v>5135</v>
          </cell>
          <cell r="B71" t="str">
            <v>SERVICIOS</v>
          </cell>
          <cell r="D71">
            <v>2740493</v>
          </cell>
          <cell r="E71">
            <v>1220865</v>
          </cell>
          <cell r="F71">
            <v>418593</v>
          </cell>
          <cell r="G71">
            <v>802272</v>
          </cell>
          <cell r="H71">
            <v>3542765</v>
          </cell>
        </row>
        <row r="72">
          <cell r="A72">
            <v>513510</v>
          </cell>
          <cell r="B72" t="str">
            <v>TEMPORALES</v>
          </cell>
          <cell r="D72">
            <v>2650593</v>
          </cell>
          <cell r="E72">
            <v>1220865</v>
          </cell>
          <cell r="F72">
            <v>328693</v>
          </cell>
          <cell r="G72">
            <v>892172</v>
          </cell>
          <cell r="H72">
            <v>3542765</v>
          </cell>
        </row>
        <row r="74">
          <cell r="A74">
            <v>513540</v>
          </cell>
          <cell r="B74" t="str">
            <v>CORREO,PORTES Y TELEG</v>
          </cell>
          <cell r="C74" t="str">
            <v>RAMA</v>
          </cell>
          <cell r="D74">
            <v>89900</v>
          </cell>
          <cell r="E74">
            <v>0</v>
          </cell>
          <cell r="F74">
            <v>89900</v>
          </cell>
          <cell r="G74" t="str">
            <v>89.900,00-</v>
          </cell>
          <cell r="H74">
            <v>0</v>
          </cell>
        </row>
        <row r="76">
          <cell r="A76">
            <v>5145</v>
          </cell>
          <cell r="B76" t="str">
            <v>MANTENIM.Y REPARACION</v>
          </cell>
          <cell r="C76" t="str">
            <v>ES</v>
          </cell>
          <cell r="D76">
            <v>37500</v>
          </cell>
          <cell r="E76">
            <v>0</v>
          </cell>
          <cell r="F76">
            <v>0</v>
          </cell>
          <cell r="G76">
            <v>0</v>
          </cell>
          <cell r="H76">
            <v>37500</v>
          </cell>
        </row>
        <row r="77">
          <cell r="A77">
            <v>514520</v>
          </cell>
          <cell r="B77" t="str">
            <v>EQUIPO DE OFICINA</v>
          </cell>
          <cell r="D77">
            <v>37500</v>
          </cell>
          <cell r="E77">
            <v>0</v>
          </cell>
          <cell r="F77">
            <v>0</v>
          </cell>
          <cell r="G77">
            <v>0</v>
          </cell>
          <cell r="H77">
            <v>37500</v>
          </cell>
        </row>
        <row r="78">
          <cell r="A78">
            <v>514520001</v>
          </cell>
          <cell r="B78" t="str">
            <v>COMPRAS 3%</v>
          </cell>
          <cell r="D78">
            <v>37500</v>
          </cell>
          <cell r="E78">
            <v>0</v>
          </cell>
          <cell r="F78">
            <v>0</v>
          </cell>
          <cell r="G78">
            <v>0</v>
          </cell>
          <cell r="H78">
            <v>37500</v>
          </cell>
        </row>
        <row r="80">
          <cell r="A80">
            <v>5165</v>
          </cell>
          <cell r="B80" t="str">
            <v>AMORTIZACIONES</v>
          </cell>
          <cell r="D80">
            <v>22258239.82</v>
          </cell>
          <cell r="E80">
            <v>0</v>
          </cell>
          <cell r="F80">
            <v>0</v>
          </cell>
          <cell r="G80">
            <v>0</v>
          </cell>
          <cell r="H80">
            <v>22258239.82</v>
          </cell>
        </row>
        <row r="81">
          <cell r="A81">
            <v>516515</v>
          </cell>
          <cell r="B81" t="str">
            <v>CARGOS DIFERIDOS</v>
          </cell>
          <cell r="D81">
            <v>22258239.82</v>
          </cell>
          <cell r="E81">
            <v>0</v>
          </cell>
          <cell r="F81">
            <v>0</v>
          </cell>
          <cell r="G81">
            <v>0</v>
          </cell>
          <cell r="H81">
            <v>22258239.82</v>
          </cell>
        </row>
        <row r="83">
          <cell r="A83">
            <v>5195</v>
          </cell>
          <cell r="B83" t="str">
            <v>DIVERSOS</v>
          </cell>
          <cell r="D83">
            <v>130870</v>
          </cell>
          <cell r="E83">
            <v>0</v>
          </cell>
          <cell r="F83">
            <v>0</v>
          </cell>
          <cell r="G83">
            <v>0</v>
          </cell>
          <cell r="H83" t="str">
            <v>130.870,00-</v>
          </cell>
        </row>
        <row r="84">
          <cell r="A84">
            <v>519510</v>
          </cell>
          <cell r="B84" t="str">
            <v>LIB,SUSC,PERIOD,REVIS</v>
          </cell>
          <cell r="C84" t="str">
            <v>TAS</v>
          </cell>
          <cell r="D84">
            <v>145500</v>
          </cell>
          <cell r="E84">
            <v>0</v>
          </cell>
          <cell r="F84">
            <v>0</v>
          </cell>
          <cell r="G84">
            <v>0</v>
          </cell>
          <cell r="H84" t="str">
            <v>145.500,00-</v>
          </cell>
        </row>
        <row r="86">
          <cell r="A86">
            <v>519560</v>
          </cell>
          <cell r="B86" t="str">
            <v>CASINO Y RESTAURANTE</v>
          </cell>
          <cell r="D86">
            <v>14630</v>
          </cell>
          <cell r="E86">
            <v>0</v>
          </cell>
          <cell r="F86">
            <v>0</v>
          </cell>
          <cell r="G86">
            <v>0</v>
          </cell>
          <cell r="H86">
            <v>14630</v>
          </cell>
        </row>
        <row r="88">
          <cell r="A88" t="str">
            <v>_x000C_CARACOL TEL</v>
          </cell>
          <cell r="B88" t="str">
            <v>EVISION S.A.</v>
          </cell>
          <cell r="H88" t="str">
            <v>PAGINA No.    53</v>
          </cell>
        </row>
        <row r="89">
          <cell r="A89" t="str">
            <v>XCALIBUR REF</v>
          </cell>
          <cell r="B89" t="str">
            <v>. cg2233.r</v>
          </cell>
          <cell r="C89" t="str">
            <v>BAL</v>
          </cell>
          <cell r="D89" t="str">
            <v>ANCE DE COMPROBACI</v>
          </cell>
          <cell r="E89" t="str">
            <v>ON POR UBICACION AL</v>
          </cell>
          <cell r="F89">
            <v>36372</v>
          </cell>
          <cell r="G89" t="str">
            <v>C.U</v>
          </cell>
          <cell r="H89" t="str">
            <v>. 18/08 11:01 ALV</v>
          </cell>
        </row>
        <row r="91">
          <cell r="A91" t="str">
            <v>CUENTA</v>
          </cell>
          <cell r="B91" t="str">
            <v>DESCRIPCION</v>
          </cell>
          <cell r="D91" t="str">
            <v>SALDO ANTERIOR</v>
          </cell>
          <cell r="E91" t="str">
            <v>DEBITOS MES</v>
          </cell>
          <cell r="F91" t="str">
            <v>CREDITOS MES</v>
          </cell>
          <cell r="G91" t="str">
            <v>SALDO MES</v>
          </cell>
          <cell r="H91" t="str">
            <v>SALDO ACTUAL</v>
          </cell>
        </row>
        <row r="92">
          <cell r="A92" t="str">
            <v>------------</v>
          </cell>
          <cell r="B92" t="str">
            <v>--------------------</v>
          </cell>
          <cell r="C92" t="str">
            <v>----</v>
          </cell>
          <cell r="D92" t="str">
            <v>-----------------</v>
          </cell>
          <cell r="E92" t="str">
            <v>------------------</v>
          </cell>
          <cell r="F92" t="str">
            <v>------------------</v>
          </cell>
          <cell r="G92" t="str">
            <v>------------------ -</v>
          </cell>
          <cell r="H92" t="str">
            <v>-----------------</v>
          </cell>
        </row>
      </sheetData>
      <sheetData sheetId="15" refreshError="1">
        <row r="1">
          <cell r="B1" t="str">
            <v>1014 ADMON.DELEGADA C</v>
          </cell>
          <cell r="C1" t="str">
            <v>ASA</v>
          </cell>
          <cell r="D1" t="str">
            <v>PREGO</v>
          </cell>
        </row>
        <row r="3">
          <cell r="A3">
            <v>1</v>
          </cell>
          <cell r="B3" t="str">
            <v>ACTIVO</v>
          </cell>
          <cell r="D3">
            <v>0</v>
          </cell>
          <cell r="E3">
            <v>1601697088.1700001</v>
          </cell>
          <cell r="F3">
            <v>1601697088.1700001</v>
          </cell>
          <cell r="G3">
            <v>0</v>
          </cell>
          <cell r="H3">
            <v>0</v>
          </cell>
        </row>
        <row r="4">
          <cell r="A4">
            <v>17</v>
          </cell>
          <cell r="B4" t="str">
            <v>DIFERIDOS</v>
          </cell>
          <cell r="D4">
            <v>0</v>
          </cell>
          <cell r="E4">
            <v>1601697088.1700001</v>
          </cell>
          <cell r="F4">
            <v>1601697088.1700001</v>
          </cell>
          <cell r="G4">
            <v>0</v>
          </cell>
          <cell r="H4">
            <v>0</v>
          </cell>
        </row>
        <row r="5">
          <cell r="A5">
            <v>1710</v>
          </cell>
          <cell r="B5" t="str">
            <v>CARGOS DIFERIDOS</v>
          </cell>
          <cell r="D5">
            <v>0</v>
          </cell>
          <cell r="E5">
            <v>1601697088.1700001</v>
          </cell>
          <cell r="F5">
            <v>1601697088.1700001</v>
          </cell>
          <cell r="G5">
            <v>0</v>
          </cell>
          <cell r="H5">
            <v>0</v>
          </cell>
        </row>
        <row r="6">
          <cell r="A6">
            <v>171012</v>
          </cell>
          <cell r="B6" t="str">
            <v>ESTUDIOS/INVEST/PROYE</v>
          </cell>
          <cell r="C6" t="str">
            <v>C.</v>
          </cell>
          <cell r="D6">
            <v>0</v>
          </cell>
          <cell r="E6">
            <v>15225000</v>
          </cell>
          <cell r="F6">
            <v>15225000</v>
          </cell>
          <cell r="G6">
            <v>0</v>
          </cell>
          <cell r="H6">
            <v>0</v>
          </cell>
        </row>
        <row r="7">
          <cell r="A7">
            <v>171012001</v>
          </cell>
          <cell r="B7" t="str">
            <v>HONORARIOS-ASESORIAS</v>
          </cell>
          <cell r="D7">
            <v>0</v>
          </cell>
          <cell r="E7">
            <v>15225000</v>
          </cell>
          <cell r="F7">
            <v>15225000</v>
          </cell>
          <cell r="G7">
            <v>0</v>
          </cell>
          <cell r="H7">
            <v>0</v>
          </cell>
        </row>
        <row r="9">
          <cell r="A9">
            <v>171024</v>
          </cell>
          <cell r="B9" t="str">
            <v>MEJORAS A PROPIED.AJE</v>
          </cell>
          <cell r="C9" t="str">
            <v>NAS</v>
          </cell>
          <cell r="D9">
            <v>0</v>
          </cell>
          <cell r="E9">
            <v>1586472088.1700001</v>
          </cell>
          <cell r="F9">
            <v>1586472088.1700001</v>
          </cell>
          <cell r="G9">
            <v>0</v>
          </cell>
          <cell r="H9">
            <v>0</v>
          </cell>
        </row>
        <row r="10">
          <cell r="A10">
            <v>171024001</v>
          </cell>
          <cell r="B10" t="str">
            <v>HONORARIOS</v>
          </cell>
          <cell r="D10">
            <v>0</v>
          </cell>
          <cell r="E10">
            <v>527250940.70999998</v>
          </cell>
          <cell r="F10">
            <v>527250940.70999998</v>
          </cell>
          <cell r="G10">
            <v>0</v>
          </cell>
          <cell r="H10">
            <v>0</v>
          </cell>
        </row>
        <row r="12">
          <cell r="A12">
            <v>171024002</v>
          </cell>
          <cell r="B12" t="str">
            <v>COMPRAS</v>
          </cell>
          <cell r="D12">
            <v>0</v>
          </cell>
          <cell r="E12">
            <v>732505143.98000002</v>
          </cell>
          <cell r="F12">
            <v>732505143.98000002</v>
          </cell>
          <cell r="G12">
            <v>0</v>
          </cell>
          <cell r="H12">
            <v>0</v>
          </cell>
        </row>
        <row r="14">
          <cell r="A14">
            <v>171024003</v>
          </cell>
          <cell r="B14" t="str">
            <v>MANO DE OBRA Y PARAFI</v>
          </cell>
          <cell r="C14" t="str">
            <v>SC.</v>
          </cell>
          <cell r="D14">
            <v>0</v>
          </cell>
          <cell r="E14">
            <v>243987595.43000001</v>
          </cell>
          <cell r="F14">
            <v>243987595.43000001</v>
          </cell>
          <cell r="G14">
            <v>0</v>
          </cell>
          <cell r="H14">
            <v>0</v>
          </cell>
        </row>
        <row r="16">
          <cell r="A16">
            <v>171024004</v>
          </cell>
          <cell r="B16" t="str">
            <v>SERVICIOS EN GENERAL</v>
          </cell>
          <cell r="D16">
            <v>0</v>
          </cell>
          <cell r="E16">
            <v>82728408.049999997</v>
          </cell>
          <cell r="F16">
            <v>82728408.049999997</v>
          </cell>
          <cell r="G16">
            <v>0</v>
          </cell>
          <cell r="H16">
            <v>0</v>
          </cell>
        </row>
        <row r="18">
          <cell r="A18" t="str">
            <v>_x000C_CARACOL TEL</v>
          </cell>
          <cell r="B18" t="str">
            <v>EVISION S.A.</v>
          </cell>
          <cell r="H18" t="str">
            <v>PAGINA No.    54</v>
          </cell>
        </row>
        <row r="19">
          <cell r="A19" t="str">
            <v>XCALIBUR REF</v>
          </cell>
          <cell r="B19" t="str">
            <v>. cg2233.r</v>
          </cell>
          <cell r="C19" t="str">
            <v>BAL</v>
          </cell>
          <cell r="D19" t="str">
            <v>ANCE DE COMPROBACI</v>
          </cell>
          <cell r="E19" t="str">
            <v>ON POR UBICACION AL</v>
          </cell>
          <cell r="F19">
            <v>36372</v>
          </cell>
          <cell r="G19" t="str">
            <v>C.U</v>
          </cell>
          <cell r="H19" t="str">
            <v>. 18/08 11:01 ALV</v>
          </cell>
        </row>
        <row r="21">
          <cell r="A21" t="str">
            <v>CUENTA</v>
          </cell>
          <cell r="B21" t="str">
            <v>DESCRIPCION</v>
          </cell>
          <cell r="D21" t="str">
            <v>SALDO ANTERIOR</v>
          </cell>
          <cell r="E21" t="str">
            <v>DEBITOS MES</v>
          </cell>
          <cell r="F21" t="str">
            <v>CREDITOS MES</v>
          </cell>
          <cell r="G21" t="str">
            <v>SALDO MES</v>
          </cell>
          <cell r="H21" t="str">
            <v>SALDO ACTUAL</v>
          </cell>
        </row>
        <row r="22">
          <cell r="A22" t="str">
            <v>------------</v>
          </cell>
          <cell r="B22" t="str">
            <v>--------------------</v>
          </cell>
          <cell r="C22" t="str">
            <v>----</v>
          </cell>
          <cell r="D22" t="str">
            <v>-----------------</v>
          </cell>
          <cell r="E22" t="str">
            <v>------------------</v>
          </cell>
          <cell r="F22" t="str">
            <v>------------------</v>
          </cell>
          <cell r="G22" t="str">
            <v>------------------ -</v>
          </cell>
          <cell r="H22" t="str">
            <v>-----------------</v>
          </cell>
        </row>
        <row r="23">
          <cell r="A23">
            <v>4</v>
          </cell>
          <cell r="B23" t="str">
            <v>INGRESOS</v>
          </cell>
          <cell r="D23">
            <v>101284714.81</v>
          </cell>
          <cell r="E23">
            <v>0</v>
          </cell>
          <cell r="F23">
            <v>0</v>
          </cell>
          <cell r="G23">
            <v>0</v>
          </cell>
          <cell r="H23" t="str">
            <v>101.284.714,81-</v>
          </cell>
        </row>
        <row r="24">
          <cell r="A24">
            <v>47</v>
          </cell>
          <cell r="B24" t="str">
            <v>AJUSTE POR INFLACION</v>
          </cell>
          <cell r="D24">
            <v>101284714.81</v>
          </cell>
          <cell r="E24">
            <v>0</v>
          </cell>
          <cell r="F24">
            <v>0</v>
          </cell>
          <cell r="G24">
            <v>0</v>
          </cell>
          <cell r="H24" t="str">
            <v>101.284.714,81-</v>
          </cell>
        </row>
        <row r="25">
          <cell r="A25">
            <v>4705</v>
          </cell>
          <cell r="B25" t="str">
            <v>CORRECCION MONETARIA</v>
          </cell>
          <cell r="D25">
            <v>101284714.81</v>
          </cell>
          <cell r="E25">
            <v>0</v>
          </cell>
          <cell r="F25">
            <v>0</v>
          </cell>
          <cell r="G25">
            <v>0</v>
          </cell>
          <cell r="H25" t="str">
            <v>101.284.714,81-</v>
          </cell>
        </row>
        <row r="26">
          <cell r="A26">
            <v>470525</v>
          </cell>
          <cell r="B26" t="str">
            <v>DIFERIDOS (CR)</v>
          </cell>
          <cell r="D26">
            <v>101284714.81</v>
          </cell>
          <cell r="E26">
            <v>0</v>
          </cell>
          <cell r="F26">
            <v>0</v>
          </cell>
          <cell r="G26">
            <v>0</v>
          </cell>
          <cell r="H26" t="str">
            <v>101.284.714,81-</v>
          </cell>
        </row>
        <row r="28">
          <cell r="A28" t="str">
            <v>_x000C_CARACOL TEL</v>
          </cell>
          <cell r="B28" t="str">
            <v>EVISION S.A.</v>
          </cell>
          <cell r="H28" t="str">
            <v>PAGINA No.    55</v>
          </cell>
        </row>
        <row r="29">
          <cell r="A29" t="str">
            <v>XCALIBUR REF</v>
          </cell>
          <cell r="B29" t="str">
            <v>. cg2233.r</v>
          </cell>
          <cell r="C29" t="str">
            <v>BAL</v>
          </cell>
          <cell r="D29" t="str">
            <v>ANCE DE COMPROBACI</v>
          </cell>
          <cell r="E29" t="str">
            <v>ON POR UBICACION AL</v>
          </cell>
          <cell r="F29">
            <v>36372</v>
          </cell>
          <cell r="G29" t="str">
            <v>C.U</v>
          </cell>
          <cell r="H29" t="str">
            <v>. 18/08 11:01 ALV</v>
          </cell>
        </row>
        <row r="31">
          <cell r="A31" t="str">
            <v>CUENTA</v>
          </cell>
          <cell r="B31" t="str">
            <v>DESCRIPCION</v>
          </cell>
          <cell r="D31" t="str">
            <v>SALDO ANTERIOR</v>
          </cell>
          <cell r="E31" t="str">
            <v>DEBITOS MES</v>
          </cell>
          <cell r="F31" t="str">
            <v>CREDITOS MES</v>
          </cell>
          <cell r="G31" t="str">
            <v>SALDO MES</v>
          </cell>
          <cell r="H31" t="str">
            <v>SALDO ACTUAL</v>
          </cell>
        </row>
        <row r="32">
          <cell r="A32" t="str">
            <v>------------</v>
          </cell>
          <cell r="B32" t="str">
            <v>--------------------</v>
          </cell>
          <cell r="C32" t="str">
            <v>----</v>
          </cell>
          <cell r="D32" t="str">
            <v>-----------------</v>
          </cell>
          <cell r="E32" t="str">
            <v>------------------</v>
          </cell>
          <cell r="F32" t="str">
            <v>------------------</v>
          </cell>
          <cell r="G32" t="str">
            <v>------------------ -</v>
          </cell>
          <cell r="H32" t="str">
            <v>-----------------</v>
          </cell>
        </row>
      </sheetData>
      <sheetData sheetId="16" refreshError="1">
        <row r="1">
          <cell r="B1" t="str">
            <v>1015 GERENCIA DE SIST</v>
          </cell>
          <cell r="C1" t="str">
            <v>EMAS</v>
          </cell>
        </row>
        <row r="3">
          <cell r="A3">
            <v>1</v>
          </cell>
          <cell r="B3" t="str">
            <v>ACTIVO</v>
          </cell>
          <cell r="D3">
            <v>560885174.29999995</v>
          </cell>
          <cell r="E3">
            <v>84766019.150000006</v>
          </cell>
          <cell r="F3">
            <v>60923502.82</v>
          </cell>
          <cell r="G3">
            <v>23842516.329999998</v>
          </cell>
          <cell r="H3">
            <v>584727690.63</v>
          </cell>
        </row>
        <row r="4">
          <cell r="A4">
            <v>16</v>
          </cell>
          <cell r="B4" t="str">
            <v>INTANGIBLES</v>
          </cell>
          <cell r="D4">
            <v>552852470.37</v>
          </cell>
          <cell r="E4">
            <v>64846986.659999996</v>
          </cell>
          <cell r="F4">
            <v>37842304.18</v>
          </cell>
          <cell r="G4">
            <v>27004682.48</v>
          </cell>
          <cell r="H4">
            <v>579857152.85000002</v>
          </cell>
        </row>
        <row r="5">
          <cell r="A5">
            <v>1635</v>
          </cell>
          <cell r="B5" t="str">
            <v>LICENCIAS</v>
          </cell>
          <cell r="D5">
            <v>552852470.37</v>
          </cell>
          <cell r="E5">
            <v>64846986.659999996</v>
          </cell>
          <cell r="F5">
            <v>37842304.18</v>
          </cell>
          <cell r="G5">
            <v>27004682.48</v>
          </cell>
          <cell r="H5">
            <v>579857152.85000002</v>
          </cell>
        </row>
        <row r="6">
          <cell r="A6">
            <v>163501</v>
          </cell>
          <cell r="B6" t="str">
            <v>SOFTWARE</v>
          </cell>
          <cell r="D6">
            <v>552852470.37</v>
          </cell>
          <cell r="E6">
            <v>64846986.659999996</v>
          </cell>
          <cell r="F6">
            <v>37842304.18</v>
          </cell>
          <cell r="G6">
            <v>27004682.48</v>
          </cell>
          <cell r="H6">
            <v>579857152.85000002</v>
          </cell>
        </row>
        <row r="7">
          <cell r="A7">
            <v>163501001</v>
          </cell>
          <cell r="B7" t="str">
            <v>LIC SOFTWARE MDA EXT</v>
          </cell>
          <cell r="C7" t="str">
            <v>US$</v>
          </cell>
          <cell r="D7">
            <v>319131.15000000002</v>
          </cell>
          <cell r="E7">
            <v>20443.060000000001</v>
          </cell>
          <cell r="F7">
            <v>18953.900000000001</v>
          </cell>
          <cell r="G7">
            <v>1489.16</v>
          </cell>
          <cell r="H7">
            <v>320620.31</v>
          </cell>
        </row>
        <row r="9">
          <cell r="A9">
            <v>163501002</v>
          </cell>
          <cell r="B9" t="str">
            <v>LIC.SOFTWARE COMPL.MD</v>
          </cell>
          <cell r="C9" t="str">
            <v>A EX</v>
          </cell>
          <cell r="D9">
            <v>552533339.22000003</v>
          </cell>
          <cell r="E9">
            <v>64826543.600000001</v>
          </cell>
          <cell r="F9">
            <v>37823350.280000001</v>
          </cell>
          <cell r="G9">
            <v>27003193.32</v>
          </cell>
          <cell r="H9">
            <v>579536532.53999996</v>
          </cell>
        </row>
        <row r="11">
          <cell r="A11">
            <v>17</v>
          </cell>
          <cell r="B11" t="str">
            <v>DIFERIDOS</v>
          </cell>
          <cell r="D11">
            <v>8032703.9299999997</v>
          </cell>
          <cell r="E11">
            <v>19919032.489999998</v>
          </cell>
          <cell r="F11">
            <v>23081198.640000001</v>
          </cell>
          <cell r="G11" t="str">
            <v>3.162.166,15-</v>
          </cell>
          <cell r="H11">
            <v>4870537.78</v>
          </cell>
        </row>
        <row r="12">
          <cell r="A12">
            <v>1705</v>
          </cell>
          <cell r="B12" t="str">
            <v>GASTOS PAG.POR ANTICI</v>
          </cell>
          <cell r="C12" t="str">
            <v>PADO</v>
          </cell>
          <cell r="D12">
            <v>5694590</v>
          </cell>
          <cell r="E12">
            <v>8523771.6500000004</v>
          </cell>
          <cell r="F12">
            <v>9353669.1500000004</v>
          </cell>
          <cell r="G12" t="str">
            <v>829.897,50-</v>
          </cell>
          <cell r="H12">
            <v>4864692.5</v>
          </cell>
        </row>
        <row r="13">
          <cell r="A13">
            <v>170535</v>
          </cell>
          <cell r="B13" t="str">
            <v>MANTENIM.DE EQUIPOS</v>
          </cell>
          <cell r="D13">
            <v>2819590</v>
          </cell>
          <cell r="E13">
            <v>8523771.6500000004</v>
          </cell>
          <cell r="F13">
            <v>9228669.1500000004</v>
          </cell>
          <cell r="G13" t="str">
            <v>704.897,50-</v>
          </cell>
          <cell r="H13">
            <v>2114692.5</v>
          </cell>
        </row>
        <row r="15">
          <cell r="A15">
            <v>170595</v>
          </cell>
          <cell r="B15" t="str">
            <v>OTROS</v>
          </cell>
          <cell r="D15">
            <v>2875000</v>
          </cell>
          <cell r="E15">
            <v>0</v>
          </cell>
          <cell r="F15">
            <v>125000</v>
          </cell>
          <cell r="G15" t="str">
            <v>125.000,00-</v>
          </cell>
          <cell r="H15">
            <v>2750000</v>
          </cell>
        </row>
        <row r="17">
          <cell r="A17">
            <v>1710</v>
          </cell>
          <cell r="B17" t="str">
            <v>CARGOS DIFERIDOS</v>
          </cell>
          <cell r="D17">
            <v>2338113.9300000002</v>
          </cell>
          <cell r="E17">
            <v>11395260.84</v>
          </cell>
          <cell r="F17">
            <v>13727529.49</v>
          </cell>
          <cell r="G17" t="str">
            <v>2.332.268,65-</v>
          </cell>
          <cell r="H17">
            <v>5845.28</v>
          </cell>
        </row>
        <row r="18">
          <cell r="A18">
            <v>171012</v>
          </cell>
          <cell r="B18" t="str">
            <v>ESTUDIOS/INVEST/PROYE</v>
          </cell>
          <cell r="C18" t="str">
            <v>C.</v>
          </cell>
          <cell r="D18">
            <v>0</v>
          </cell>
          <cell r="E18">
            <v>11086071.560000001</v>
          </cell>
          <cell r="F18">
            <v>11086071.560000001</v>
          </cell>
          <cell r="G18">
            <v>0</v>
          </cell>
          <cell r="H18">
            <v>0</v>
          </cell>
        </row>
        <row r="19">
          <cell r="A19">
            <v>171012001</v>
          </cell>
          <cell r="B19" t="str">
            <v>HONORARIOS-ASESORIAS</v>
          </cell>
          <cell r="D19">
            <v>0</v>
          </cell>
          <cell r="E19">
            <v>11086071.560000001</v>
          </cell>
          <cell r="F19">
            <v>11086071.560000001</v>
          </cell>
          <cell r="G19">
            <v>0</v>
          </cell>
          <cell r="H19">
            <v>0</v>
          </cell>
        </row>
        <row r="21">
          <cell r="A21">
            <v>171020</v>
          </cell>
          <cell r="B21" t="str">
            <v>UTILES Y PAPELERIA</v>
          </cell>
          <cell r="D21">
            <v>0</v>
          </cell>
          <cell r="E21">
            <v>303344</v>
          </cell>
          <cell r="F21">
            <v>303344</v>
          </cell>
          <cell r="G21">
            <v>0</v>
          </cell>
          <cell r="H21">
            <v>0</v>
          </cell>
        </row>
        <row r="23">
          <cell r="A23">
            <v>171099</v>
          </cell>
          <cell r="B23" t="str">
            <v>AJUSTES POR INFLACION</v>
          </cell>
          <cell r="D23">
            <v>2338113.9300000002</v>
          </cell>
          <cell r="E23">
            <v>5845.28</v>
          </cell>
          <cell r="F23">
            <v>2338113.9300000002</v>
          </cell>
          <cell r="G23" t="str">
            <v>2.332.268,65-</v>
          </cell>
          <cell r="H23">
            <v>5845.28</v>
          </cell>
        </row>
        <row r="25">
          <cell r="A25" t="str">
            <v>_x000C_CARACOL TEL</v>
          </cell>
          <cell r="B25" t="str">
            <v>EVISION S.A.</v>
          </cell>
          <cell r="H25" t="str">
            <v>PAGINA No.    56</v>
          </cell>
        </row>
        <row r="26">
          <cell r="A26" t="str">
            <v>XCALIBUR REF</v>
          </cell>
          <cell r="B26" t="str">
            <v>. cg2233.r</v>
          </cell>
          <cell r="C26" t="str">
            <v>BAL</v>
          </cell>
          <cell r="D26" t="str">
            <v>ANCE DE COMPROBACI</v>
          </cell>
          <cell r="E26" t="str">
            <v>ON POR UBICACION AL</v>
          </cell>
          <cell r="F26">
            <v>36372</v>
          </cell>
          <cell r="G26" t="str">
            <v>C.U</v>
          </cell>
          <cell r="H26" t="str">
            <v>. 18/08 11:01 ALV</v>
          </cell>
        </row>
        <row r="28">
          <cell r="A28" t="str">
            <v>CUENTA</v>
          </cell>
          <cell r="B28" t="str">
            <v>DESCRIPCION</v>
          </cell>
          <cell r="D28" t="str">
            <v>SALDO ANTERIOR</v>
          </cell>
          <cell r="E28" t="str">
            <v>DEBITOS MES</v>
          </cell>
          <cell r="F28" t="str">
            <v>CREDITOS MES</v>
          </cell>
          <cell r="G28" t="str">
            <v>SALDO MES</v>
          </cell>
          <cell r="H28" t="str">
            <v>SALDO ACTUAL</v>
          </cell>
        </row>
        <row r="29">
          <cell r="A29" t="str">
            <v>------------</v>
          </cell>
          <cell r="B29" t="str">
            <v>--------------------</v>
          </cell>
          <cell r="C29" t="str">
            <v>----</v>
          </cell>
          <cell r="D29" t="str">
            <v>-----------------</v>
          </cell>
          <cell r="E29" t="str">
            <v>------------------</v>
          </cell>
          <cell r="F29" t="str">
            <v>------------------</v>
          </cell>
          <cell r="G29" t="str">
            <v>------------------ -</v>
          </cell>
          <cell r="H29" t="str">
            <v>-----------------</v>
          </cell>
        </row>
        <row r="30">
          <cell r="A30">
            <v>2</v>
          </cell>
          <cell r="B30" t="str">
            <v>PASIVO</v>
          </cell>
          <cell r="D30">
            <v>402561</v>
          </cell>
          <cell r="E30">
            <v>0</v>
          </cell>
          <cell r="F30">
            <v>0</v>
          </cell>
          <cell r="G30">
            <v>0</v>
          </cell>
          <cell r="H30" t="str">
            <v>402.561,00-</v>
          </cell>
        </row>
        <row r="31">
          <cell r="A31">
            <v>23</v>
          </cell>
          <cell r="B31" t="str">
            <v>CUENTAS POR PAGAR</v>
          </cell>
          <cell r="D31">
            <v>402561</v>
          </cell>
          <cell r="E31">
            <v>0</v>
          </cell>
          <cell r="F31">
            <v>0</v>
          </cell>
          <cell r="G31">
            <v>0</v>
          </cell>
          <cell r="H31" t="str">
            <v>402.561,00-</v>
          </cell>
        </row>
        <row r="32">
          <cell r="A32">
            <v>2365</v>
          </cell>
          <cell r="B32" t="str">
            <v>RETENCION EN LA FUENT</v>
          </cell>
          <cell r="C32" t="str">
            <v>E</v>
          </cell>
          <cell r="D32">
            <v>353537</v>
          </cell>
          <cell r="E32">
            <v>0</v>
          </cell>
          <cell r="F32">
            <v>0</v>
          </cell>
          <cell r="G32">
            <v>0</v>
          </cell>
          <cell r="H32" t="str">
            <v>353.537,00-</v>
          </cell>
        </row>
        <row r="33">
          <cell r="A33">
            <v>236515</v>
          </cell>
          <cell r="B33" t="str">
            <v>HONORARIOS</v>
          </cell>
          <cell r="D33">
            <v>206610</v>
          </cell>
          <cell r="E33">
            <v>0</v>
          </cell>
          <cell r="F33">
            <v>0</v>
          </cell>
          <cell r="G33">
            <v>0</v>
          </cell>
          <cell r="H33" t="str">
            <v>206.610,00-</v>
          </cell>
        </row>
        <row r="34">
          <cell r="A34">
            <v>236515003</v>
          </cell>
          <cell r="B34" t="str">
            <v>BTA-OTR.PAG HONOR.10%</v>
          </cell>
          <cell r="D34">
            <v>206610</v>
          </cell>
          <cell r="E34">
            <v>0</v>
          </cell>
          <cell r="F34">
            <v>0</v>
          </cell>
          <cell r="G34">
            <v>0</v>
          </cell>
          <cell r="H34" t="str">
            <v>206.610,00-</v>
          </cell>
        </row>
        <row r="36">
          <cell r="A36">
            <v>236525</v>
          </cell>
          <cell r="B36" t="str">
            <v>SERVICIOS</v>
          </cell>
          <cell r="D36">
            <v>79106</v>
          </cell>
          <cell r="E36">
            <v>0</v>
          </cell>
          <cell r="F36">
            <v>0</v>
          </cell>
          <cell r="G36">
            <v>0</v>
          </cell>
          <cell r="H36" t="str">
            <v>79.106,00-</v>
          </cell>
        </row>
        <row r="37">
          <cell r="A37">
            <v>236525003</v>
          </cell>
          <cell r="B37" t="str">
            <v>BTA-OTR PAGOS 4%</v>
          </cell>
          <cell r="D37">
            <v>79106</v>
          </cell>
          <cell r="E37">
            <v>0</v>
          </cell>
          <cell r="F37">
            <v>0</v>
          </cell>
          <cell r="G37">
            <v>0</v>
          </cell>
          <cell r="H37" t="str">
            <v>79.106,00-</v>
          </cell>
        </row>
        <row r="39">
          <cell r="A39">
            <v>236530</v>
          </cell>
          <cell r="B39" t="str">
            <v>ARRENDAMIENTOS</v>
          </cell>
          <cell r="D39">
            <v>2120</v>
          </cell>
          <cell r="E39">
            <v>0</v>
          </cell>
          <cell r="F39">
            <v>0</v>
          </cell>
          <cell r="G39">
            <v>0</v>
          </cell>
          <cell r="H39" t="str">
            <v>2.120,00-</v>
          </cell>
        </row>
        <row r="40">
          <cell r="A40">
            <v>236530003</v>
          </cell>
          <cell r="B40" t="str">
            <v>BTA-B.MUEBLES OTR PAG</v>
          </cell>
          <cell r="C40">
            <v>0.02</v>
          </cell>
          <cell r="D40">
            <v>2120</v>
          </cell>
          <cell r="E40">
            <v>0</v>
          </cell>
          <cell r="F40">
            <v>0</v>
          </cell>
          <cell r="G40">
            <v>0</v>
          </cell>
          <cell r="H40" t="str">
            <v>2.120,00-</v>
          </cell>
        </row>
        <row r="42">
          <cell r="A42">
            <v>236540</v>
          </cell>
          <cell r="B42" t="str">
            <v>COMPRAS Y OTR ING TRI</v>
          </cell>
          <cell r="C42" t="str">
            <v>BUT.</v>
          </cell>
          <cell r="D42">
            <v>65701</v>
          </cell>
          <cell r="E42">
            <v>0</v>
          </cell>
          <cell r="F42">
            <v>0</v>
          </cell>
          <cell r="G42">
            <v>0</v>
          </cell>
          <cell r="H42" t="str">
            <v>65.701,00-</v>
          </cell>
        </row>
        <row r="43">
          <cell r="A43">
            <v>236540003</v>
          </cell>
          <cell r="B43" t="str">
            <v>BTA-COMPRAS OTR PAG 3</v>
          </cell>
          <cell r="C43" t="str">
            <v>%</v>
          </cell>
          <cell r="D43">
            <v>14341</v>
          </cell>
          <cell r="E43">
            <v>0</v>
          </cell>
          <cell r="F43">
            <v>0</v>
          </cell>
          <cell r="G43">
            <v>0</v>
          </cell>
          <cell r="H43" t="str">
            <v>14.341,00-</v>
          </cell>
        </row>
        <row r="45">
          <cell r="A45">
            <v>236540004</v>
          </cell>
          <cell r="B45" t="str">
            <v>BTA-OTR PAGOS 3%</v>
          </cell>
          <cell r="D45">
            <v>51360</v>
          </cell>
          <cell r="E45">
            <v>0</v>
          </cell>
          <cell r="F45">
            <v>0</v>
          </cell>
          <cell r="G45">
            <v>0</v>
          </cell>
          <cell r="H45" t="str">
            <v>51.360,00-</v>
          </cell>
        </row>
        <row r="47">
          <cell r="A47">
            <v>2368</v>
          </cell>
          <cell r="B47" t="str">
            <v>IMPTO IND Y CIO-RETEN</v>
          </cell>
          <cell r="C47" t="str">
            <v>IDO</v>
          </cell>
          <cell r="D47">
            <v>49024</v>
          </cell>
          <cell r="E47">
            <v>0</v>
          </cell>
          <cell r="F47">
            <v>0</v>
          </cell>
          <cell r="G47">
            <v>0</v>
          </cell>
          <cell r="H47" t="str">
            <v>49.024,00-</v>
          </cell>
        </row>
        <row r="48">
          <cell r="A48">
            <v>236802</v>
          </cell>
          <cell r="B48" t="str">
            <v>ACTIVIDAD COMERCIAL</v>
          </cell>
          <cell r="D48">
            <v>29249</v>
          </cell>
          <cell r="E48">
            <v>0</v>
          </cell>
          <cell r="F48">
            <v>0</v>
          </cell>
          <cell r="G48">
            <v>0</v>
          </cell>
          <cell r="H48" t="str">
            <v>29.249,00-</v>
          </cell>
        </row>
        <row r="49">
          <cell r="A49">
            <v>236802004</v>
          </cell>
          <cell r="B49" t="str">
            <v>TARIFA .008</v>
          </cell>
          <cell r="D49">
            <v>29249</v>
          </cell>
          <cell r="E49">
            <v>0</v>
          </cell>
          <cell r="F49">
            <v>0</v>
          </cell>
          <cell r="G49">
            <v>0</v>
          </cell>
          <cell r="H49" t="str">
            <v>29.249,00-</v>
          </cell>
        </row>
        <row r="51">
          <cell r="A51">
            <v>236803</v>
          </cell>
          <cell r="B51" t="str">
            <v>ACTIVIDAD SERVICIOS</v>
          </cell>
          <cell r="D51">
            <v>16625</v>
          </cell>
          <cell r="E51">
            <v>0</v>
          </cell>
          <cell r="F51">
            <v>0</v>
          </cell>
          <cell r="G51">
            <v>0</v>
          </cell>
          <cell r="H51" t="str">
            <v>16.625,00-</v>
          </cell>
        </row>
        <row r="52">
          <cell r="A52">
            <v>236803001</v>
          </cell>
          <cell r="B52" t="str">
            <v>TARIFA .003</v>
          </cell>
          <cell r="D52">
            <v>990</v>
          </cell>
          <cell r="E52">
            <v>0</v>
          </cell>
          <cell r="F52">
            <v>0</v>
          </cell>
          <cell r="G52">
            <v>0</v>
          </cell>
          <cell r="H52" t="str">
            <v>990,00-</v>
          </cell>
        </row>
        <row r="54">
          <cell r="A54">
            <v>236803004</v>
          </cell>
          <cell r="B54" t="str">
            <v>TARIFA .007</v>
          </cell>
          <cell r="D54">
            <v>15635</v>
          </cell>
          <cell r="E54">
            <v>0</v>
          </cell>
          <cell r="F54">
            <v>0</v>
          </cell>
          <cell r="G54">
            <v>0</v>
          </cell>
          <cell r="H54" t="str">
            <v>15.635,00-</v>
          </cell>
        </row>
        <row r="56">
          <cell r="A56">
            <v>236805</v>
          </cell>
          <cell r="B56" t="str">
            <v>ACTIVIDAD NO DEFINIDA</v>
          </cell>
          <cell r="D56">
            <v>3150</v>
          </cell>
          <cell r="E56">
            <v>0</v>
          </cell>
          <cell r="F56">
            <v>0</v>
          </cell>
          <cell r="G56">
            <v>0</v>
          </cell>
          <cell r="H56" t="str">
            <v>3.150,00-</v>
          </cell>
        </row>
        <row r="57">
          <cell r="A57">
            <v>236805001</v>
          </cell>
          <cell r="B57" t="str">
            <v>TARIFA 1%</v>
          </cell>
          <cell r="D57">
            <v>3150</v>
          </cell>
          <cell r="E57">
            <v>0</v>
          </cell>
          <cell r="F57">
            <v>0</v>
          </cell>
          <cell r="G57">
            <v>0</v>
          </cell>
          <cell r="H57" t="str">
            <v>3.150,00-</v>
          </cell>
        </row>
        <row r="59">
          <cell r="A59" t="str">
            <v>_x000C_CARACOL TEL</v>
          </cell>
          <cell r="B59" t="str">
            <v>EVISION S.A.</v>
          </cell>
          <cell r="H59" t="str">
            <v>PAGINA No.    57</v>
          </cell>
        </row>
        <row r="60">
          <cell r="A60" t="str">
            <v>XCALIBUR REF</v>
          </cell>
          <cell r="B60" t="str">
            <v>. cg2233.r</v>
          </cell>
          <cell r="C60" t="str">
            <v>BAL</v>
          </cell>
          <cell r="D60" t="str">
            <v>ANCE DE COMPROBACI</v>
          </cell>
          <cell r="E60" t="str">
            <v>ON POR UBICACION AL</v>
          </cell>
          <cell r="F60">
            <v>36372</v>
          </cell>
          <cell r="G60" t="str">
            <v>C.U</v>
          </cell>
          <cell r="H60" t="str">
            <v>. 18/08 11:01 ALV</v>
          </cell>
        </row>
        <row r="62">
          <cell r="A62" t="str">
            <v>CUENTA</v>
          </cell>
          <cell r="B62" t="str">
            <v>DESCRIPCION</v>
          </cell>
          <cell r="D62" t="str">
            <v>SALDO ANTERIOR</v>
          </cell>
          <cell r="E62" t="str">
            <v>DEBITOS MES</v>
          </cell>
          <cell r="F62" t="str">
            <v>CREDITOS MES</v>
          </cell>
          <cell r="G62" t="str">
            <v>SALDO MES</v>
          </cell>
          <cell r="H62" t="str">
            <v>SALDO ACTUAL</v>
          </cell>
        </row>
        <row r="63">
          <cell r="A63" t="str">
            <v>------------</v>
          </cell>
          <cell r="B63" t="str">
            <v>--------------------</v>
          </cell>
          <cell r="C63" t="str">
            <v>----</v>
          </cell>
          <cell r="D63" t="str">
            <v>-----------------</v>
          </cell>
          <cell r="E63" t="str">
            <v>------------------</v>
          </cell>
          <cell r="F63" t="str">
            <v>------------------</v>
          </cell>
          <cell r="G63" t="str">
            <v>------------------ -</v>
          </cell>
          <cell r="H63" t="str">
            <v>-----------------</v>
          </cell>
        </row>
        <row r="64">
          <cell r="A64">
            <v>4</v>
          </cell>
          <cell r="B64" t="str">
            <v>INGRESOS</v>
          </cell>
          <cell r="D64">
            <v>12402984.279999999</v>
          </cell>
          <cell r="E64">
            <v>-2338113.9300000002</v>
          </cell>
          <cell r="F64">
            <v>5845.28</v>
          </cell>
          <cell r="G64">
            <v>2332268.65</v>
          </cell>
          <cell r="H64" t="str">
            <v>10.070.715,63-</v>
          </cell>
        </row>
        <row r="65">
          <cell r="A65">
            <v>42</v>
          </cell>
          <cell r="B65" t="str">
            <v>NO OPERACIONALES</v>
          </cell>
          <cell r="D65">
            <v>10064870.35</v>
          </cell>
          <cell r="E65">
            <v>0</v>
          </cell>
          <cell r="F65">
            <v>0</v>
          </cell>
          <cell r="G65">
            <v>0</v>
          </cell>
          <cell r="H65" t="str">
            <v>10.064.870,35-</v>
          </cell>
        </row>
        <row r="66">
          <cell r="A66">
            <v>4250</v>
          </cell>
          <cell r="B66" t="str">
            <v>RECUPERACIONES</v>
          </cell>
          <cell r="D66">
            <v>10064870.35</v>
          </cell>
          <cell r="E66">
            <v>0</v>
          </cell>
          <cell r="F66">
            <v>0</v>
          </cell>
          <cell r="G66">
            <v>0</v>
          </cell>
          <cell r="H66" t="str">
            <v>10.064.870,35-</v>
          </cell>
        </row>
        <row r="67">
          <cell r="A67">
            <v>425035</v>
          </cell>
          <cell r="B67" t="str">
            <v>DE PROVISIONES</v>
          </cell>
          <cell r="D67">
            <v>10036076</v>
          </cell>
          <cell r="E67">
            <v>0</v>
          </cell>
          <cell r="F67">
            <v>0</v>
          </cell>
          <cell r="G67">
            <v>0</v>
          </cell>
          <cell r="H67" t="str">
            <v>10.036.076,00-</v>
          </cell>
        </row>
        <row r="69">
          <cell r="A69">
            <v>425050</v>
          </cell>
          <cell r="B69" t="str">
            <v>REINT.OTROS COSTOS/GT</v>
          </cell>
          <cell r="C69" t="str">
            <v>OS</v>
          </cell>
          <cell r="D69">
            <v>28794.35</v>
          </cell>
          <cell r="E69">
            <v>0</v>
          </cell>
          <cell r="F69">
            <v>0</v>
          </cell>
          <cell r="G69">
            <v>0</v>
          </cell>
          <cell r="H69" t="str">
            <v>28.794,35-</v>
          </cell>
        </row>
        <row r="71">
          <cell r="A71">
            <v>47</v>
          </cell>
          <cell r="B71" t="str">
            <v>AJUSTE POR INFLACION</v>
          </cell>
          <cell r="D71">
            <v>2338113.9300000002</v>
          </cell>
          <cell r="E71">
            <v>-2338113.9300000002</v>
          </cell>
          <cell r="F71">
            <v>5845.28</v>
          </cell>
          <cell r="G71">
            <v>2332268.65</v>
          </cell>
          <cell r="H71" t="str">
            <v>5.845,28-</v>
          </cell>
        </row>
        <row r="72">
          <cell r="A72">
            <v>4705</v>
          </cell>
          <cell r="B72" t="str">
            <v>CORRECCION MONETARIA</v>
          </cell>
          <cell r="D72">
            <v>2338113.9300000002</v>
          </cell>
          <cell r="E72">
            <v>-2338113.9300000002</v>
          </cell>
          <cell r="F72">
            <v>5845.28</v>
          </cell>
          <cell r="G72">
            <v>2332268.65</v>
          </cell>
          <cell r="H72" t="str">
            <v>5.845,28-</v>
          </cell>
        </row>
        <row r="73">
          <cell r="A73">
            <v>470525</v>
          </cell>
          <cell r="B73" t="str">
            <v>DIFERIDOS (CR)</v>
          </cell>
          <cell r="D73">
            <v>2338113.9300000002</v>
          </cell>
          <cell r="E73">
            <v>-2338113.9300000002</v>
          </cell>
          <cell r="F73">
            <v>5845.28</v>
          </cell>
          <cell r="G73">
            <v>2332268.65</v>
          </cell>
          <cell r="H73" t="str">
            <v>5.845,28-</v>
          </cell>
        </row>
        <row r="75">
          <cell r="A75" t="str">
            <v>_x000C_CARACOL TEL</v>
          </cell>
          <cell r="B75" t="str">
            <v>EVISION S.A.</v>
          </cell>
          <cell r="H75" t="str">
            <v>PAGINA No.    58</v>
          </cell>
        </row>
        <row r="76">
          <cell r="A76" t="str">
            <v>XCALIBUR REF</v>
          </cell>
          <cell r="B76" t="str">
            <v>. cg2233.r</v>
          </cell>
          <cell r="C76" t="str">
            <v>BAL</v>
          </cell>
          <cell r="D76" t="str">
            <v>ANCE DE COMPROBACI</v>
          </cell>
          <cell r="E76" t="str">
            <v>ON POR UBICACION AL</v>
          </cell>
          <cell r="F76">
            <v>36372</v>
          </cell>
          <cell r="G76" t="str">
            <v>C.U</v>
          </cell>
          <cell r="H76" t="str">
            <v>. 18/08 11:01 ALV</v>
          </cell>
        </row>
        <row r="78">
          <cell r="A78" t="str">
            <v>CUENTA</v>
          </cell>
          <cell r="B78" t="str">
            <v>DESCRIPCION</v>
          </cell>
          <cell r="D78" t="str">
            <v>SALDO ANTERIOR</v>
          </cell>
          <cell r="E78" t="str">
            <v>DEBITOS MES</v>
          </cell>
          <cell r="F78" t="str">
            <v>CREDITOS MES</v>
          </cell>
          <cell r="G78" t="str">
            <v>SALDO MES</v>
          </cell>
          <cell r="H78" t="str">
            <v>SALDO ACTUAL</v>
          </cell>
        </row>
        <row r="79">
          <cell r="A79" t="str">
            <v>------------</v>
          </cell>
          <cell r="B79" t="str">
            <v>--------------------</v>
          </cell>
          <cell r="C79" t="str">
            <v>----</v>
          </cell>
          <cell r="D79" t="str">
            <v>-----------------</v>
          </cell>
          <cell r="E79" t="str">
            <v>------------------</v>
          </cell>
          <cell r="F79" t="str">
            <v>------------------</v>
          </cell>
          <cell r="G79" t="str">
            <v>------------------ -</v>
          </cell>
          <cell r="H79" t="str">
            <v>-----------------</v>
          </cell>
        </row>
        <row r="80">
          <cell r="A80">
            <v>5</v>
          </cell>
          <cell r="B80" t="str">
            <v>GASTOS</v>
          </cell>
          <cell r="D80">
            <v>641814660.42999995</v>
          </cell>
          <cell r="E80">
            <v>124772566.26000001</v>
          </cell>
          <cell r="F80">
            <v>4511421</v>
          </cell>
          <cell r="G80">
            <v>120261145.26000001</v>
          </cell>
          <cell r="H80">
            <v>762075805.69000006</v>
          </cell>
        </row>
        <row r="81">
          <cell r="A81">
            <v>51</v>
          </cell>
          <cell r="B81" t="str">
            <v>OPERACIONALES DE ADMO</v>
          </cell>
          <cell r="C81" t="str">
            <v>N</v>
          </cell>
          <cell r="D81">
            <v>639357762.42999995</v>
          </cell>
          <cell r="E81">
            <v>124772566.26000001</v>
          </cell>
          <cell r="F81">
            <v>4511421</v>
          </cell>
          <cell r="G81">
            <v>120261145.26000001</v>
          </cell>
          <cell r="H81">
            <v>759618907.69000006</v>
          </cell>
        </row>
        <row r="82">
          <cell r="A82">
            <v>5105</v>
          </cell>
          <cell r="B82" t="str">
            <v>GASTOS DE PERSONAL</v>
          </cell>
          <cell r="D82">
            <v>204212118.56</v>
          </cell>
          <cell r="E82">
            <v>34035781</v>
          </cell>
          <cell r="F82">
            <v>0</v>
          </cell>
          <cell r="G82">
            <v>34035781</v>
          </cell>
          <cell r="H82">
            <v>238247899.56</v>
          </cell>
        </row>
        <row r="83">
          <cell r="A83">
            <v>510503</v>
          </cell>
          <cell r="B83" t="str">
            <v>SALARIO INTEGRAL</v>
          </cell>
          <cell r="D83">
            <v>73271173</v>
          </cell>
          <cell r="E83">
            <v>16889050</v>
          </cell>
          <cell r="F83">
            <v>0</v>
          </cell>
          <cell r="G83">
            <v>16889050</v>
          </cell>
          <cell r="H83">
            <v>90160223</v>
          </cell>
        </row>
        <row r="85">
          <cell r="A85">
            <v>510506</v>
          </cell>
          <cell r="B85" t="str">
            <v>SUELDOS</v>
          </cell>
          <cell r="D85">
            <v>60994906</v>
          </cell>
          <cell r="E85">
            <v>7660336</v>
          </cell>
          <cell r="F85">
            <v>0</v>
          </cell>
          <cell r="G85">
            <v>7660336</v>
          </cell>
          <cell r="H85">
            <v>68655242</v>
          </cell>
        </row>
        <row r="87">
          <cell r="A87">
            <v>510530</v>
          </cell>
          <cell r="B87" t="str">
            <v>CESANTIAS</v>
          </cell>
          <cell r="D87">
            <v>6793086</v>
          </cell>
          <cell r="E87">
            <v>839598</v>
          </cell>
          <cell r="F87">
            <v>0</v>
          </cell>
          <cell r="G87">
            <v>839598</v>
          </cell>
          <cell r="H87">
            <v>7632684</v>
          </cell>
        </row>
        <row r="89">
          <cell r="A89">
            <v>510533</v>
          </cell>
          <cell r="B89" t="str">
            <v>INTERESES/CESANTIAS</v>
          </cell>
          <cell r="D89">
            <v>759434</v>
          </cell>
          <cell r="E89">
            <v>93863</v>
          </cell>
          <cell r="F89">
            <v>0</v>
          </cell>
          <cell r="G89">
            <v>93863</v>
          </cell>
          <cell r="H89">
            <v>853297</v>
          </cell>
        </row>
        <row r="91">
          <cell r="A91">
            <v>510536</v>
          </cell>
          <cell r="B91" t="str">
            <v>PRIMA DE SERVICIOS</v>
          </cell>
          <cell r="D91">
            <v>4070086</v>
          </cell>
          <cell r="E91">
            <v>839598</v>
          </cell>
          <cell r="F91">
            <v>0</v>
          </cell>
          <cell r="G91">
            <v>839598</v>
          </cell>
          <cell r="H91">
            <v>4909684</v>
          </cell>
        </row>
        <row r="93">
          <cell r="A93">
            <v>510539</v>
          </cell>
          <cell r="B93" t="str">
            <v>VACACIONES</v>
          </cell>
          <cell r="D93">
            <v>6333723</v>
          </cell>
          <cell r="E93">
            <v>1138450</v>
          </cell>
          <cell r="F93">
            <v>0</v>
          </cell>
          <cell r="G93">
            <v>1138450</v>
          </cell>
          <cell r="H93">
            <v>7472173</v>
          </cell>
        </row>
        <row r="95">
          <cell r="A95">
            <v>510542</v>
          </cell>
          <cell r="B95" t="str">
            <v>PRIMAS EXTRALEGALES</v>
          </cell>
          <cell r="D95">
            <v>6666793</v>
          </cell>
          <cell r="E95">
            <v>1127119</v>
          </cell>
          <cell r="F95">
            <v>0</v>
          </cell>
          <cell r="G95">
            <v>1127119</v>
          </cell>
          <cell r="H95">
            <v>7793912</v>
          </cell>
        </row>
        <row r="96">
          <cell r="A96">
            <v>510542001</v>
          </cell>
          <cell r="B96" t="str">
            <v>PRIMA EXT SEMESTRAL</v>
          </cell>
          <cell r="D96">
            <v>3757005</v>
          </cell>
          <cell r="E96">
            <v>767481</v>
          </cell>
          <cell r="F96">
            <v>0</v>
          </cell>
          <cell r="G96">
            <v>767481</v>
          </cell>
          <cell r="H96">
            <v>4524486</v>
          </cell>
        </row>
        <row r="98">
          <cell r="A98">
            <v>510542002</v>
          </cell>
          <cell r="B98" t="str">
            <v>PRIMA EXT DE VACACION</v>
          </cell>
          <cell r="C98" t="str">
            <v>ES</v>
          </cell>
          <cell r="D98">
            <v>2909788</v>
          </cell>
          <cell r="E98">
            <v>359638</v>
          </cell>
          <cell r="F98">
            <v>0</v>
          </cell>
          <cell r="G98">
            <v>359638</v>
          </cell>
          <cell r="H98">
            <v>3269426</v>
          </cell>
        </row>
        <row r="100">
          <cell r="A100">
            <v>510563</v>
          </cell>
          <cell r="B100" t="str">
            <v>CAPACITACION AL PERSO</v>
          </cell>
          <cell r="C100" t="str">
            <v>NAL</v>
          </cell>
          <cell r="D100">
            <v>11086071.560000001</v>
          </cell>
          <cell r="E100">
            <v>0</v>
          </cell>
          <cell r="F100">
            <v>0</v>
          </cell>
          <cell r="G100">
            <v>0</v>
          </cell>
          <cell r="H100">
            <v>11086071.560000001</v>
          </cell>
        </row>
        <row r="102">
          <cell r="A102">
            <v>510568</v>
          </cell>
          <cell r="B102" t="str">
            <v>APORTES ADM RIESG PRO</v>
          </cell>
          <cell r="C102" t="str">
            <v>FES.</v>
          </cell>
          <cell r="D102">
            <v>1241875</v>
          </cell>
          <cell r="E102">
            <v>201206</v>
          </cell>
          <cell r="F102">
            <v>0</v>
          </cell>
          <cell r="G102">
            <v>201206</v>
          </cell>
          <cell r="H102">
            <v>1443081</v>
          </cell>
        </row>
        <row r="104">
          <cell r="A104">
            <v>510569</v>
          </cell>
          <cell r="B104" t="str">
            <v>APORTES A   E. P. S</v>
          </cell>
          <cell r="D104">
            <v>9879681</v>
          </cell>
          <cell r="E104">
            <v>1541792</v>
          </cell>
          <cell r="F104">
            <v>0</v>
          </cell>
          <cell r="G104">
            <v>1541792</v>
          </cell>
          <cell r="H104">
            <v>11421473</v>
          </cell>
        </row>
        <row r="105">
          <cell r="A105">
            <v>510569001</v>
          </cell>
          <cell r="B105" t="str">
            <v>E.P.S.</v>
          </cell>
          <cell r="D105">
            <v>9879681</v>
          </cell>
          <cell r="E105">
            <v>1541792</v>
          </cell>
          <cell r="F105">
            <v>0</v>
          </cell>
          <cell r="G105">
            <v>1541792</v>
          </cell>
          <cell r="H105">
            <v>11421473</v>
          </cell>
        </row>
        <row r="107">
          <cell r="A107">
            <v>510570</v>
          </cell>
          <cell r="B107" t="str">
            <v>APORT A'FDOS D'PENS Y</v>
          </cell>
          <cell r="C107" t="str">
            <v>CES</v>
          </cell>
          <cell r="D107">
            <v>12384741</v>
          </cell>
          <cell r="E107">
            <v>1951329</v>
          </cell>
          <cell r="F107">
            <v>0</v>
          </cell>
          <cell r="G107">
            <v>1951329</v>
          </cell>
          <cell r="H107">
            <v>14336070</v>
          </cell>
        </row>
        <row r="109">
          <cell r="A109">
            <v>510572</v>
          </cell>
          <cell r="B109" t="str">
            <v>APORTES CAJA COMPENSA</v>
          </cell>
          <cell r="C109" t="str">
            <v>CION</v>
          </cell>
          <cell r="D109">
            <v>4769131</v>
          </cell>
          <cell r="E109">
            <v>779307</v>
          </cell>
          <cell r="F109">
            <v>0</v>
          </cell>
          <cell r="G109">
            <v>779307</v>
          </cell>
          <cell r="H109">
            <v>5548438</v>
          </cell>
        </row>
        <row r="111">
          <cell r="A111">
            <v>510575</v>
          </cell>
          <cell r="B111" t="str">
            <v>APORTES I.C.B.F</v>
          </cell>
          <cell r="D111">
            <v>3576848</v>
          </cell>
          <cell r="E111">
            <v>584480</v>
          </cell>
          <cell r="F111">
            <v>0</v>
          </cell>
          <cell r="G111">
            <v>584480</v>
          </cell>
          <cell r="H111">
            <v>4161328</v>
          </cell>
        </row>
        <row r="113">
          <cell r="A113">
            <v>510578</v>
          </cell>
          <cell r="B113" t="str">
            <v>SENA</v>
          </cell>
          <cell r="D113">
            <v>2384570</v>
          </cell>
          <cell r="E113">
            <v>389653</v>
          </cell>
          <cell r="F113">
            <v>0</v>
          </cell>
          <cell r="G113">
            <v>389653</v>
          </cell>
          <cell r="H113">
            <v>2774223</v>
          </cell>
        </row>
        <row r="115">
          <cell r="A115">
            <v>5110</v>
          </cell>
          <cell r="B115" t="str">
            <v>HONORARIOS</v>
          </cell>
          <cell r="D115">
            <v>29181314</v>
          </cell>
          <cell r="E115">
            <v>14327310</v>
          </cell>
          <cell r="F115">
            <v>0</v>
          </cell>
          <cell r="G115">
            <v>14327310</v>
          </cell>
          <cell r="H115">
            <v>43508624</v>
          </cell>
        </row>
        <row r="116">
          <cell r="A116">
            <v>511035</v>
          </cell>
          <cell r="B116" t="str">
            <v>ASESORIA TECNICA</v>
          </cell>
          <cell r="D116">
            <v>26250000</v>
          </cell>
          <cell r="E116">
            <v>14327310</v>
          </cell>
          <cell r="F116">
            <v>0</v>
          </cell>
          <cell r="G116">
            <v>14327310</v>
          </cell>
          <cell r="H116">
            <v>40577310</v>
          </cell>
        </row>
        <row r="118">
          <cell r="A118">
            <v>511095</v>
          </cell>
          <cell r="B118" t="str">
            <v>OTROS</v>
          </cell>
          <cell r="D118">
            <v>2931314</v>
          </cell>
          <cell r="E118">
            <v>0</v>
          </cell>
          <cell r="F118">
            <v>0</v>
          </cell>
          <cell r="G118">
            <v>0</v>
          </cell>
          <cell r="H118">
            <v>2931314</v>
          </cell>
        </row>
        <row r="120">
          <cell r="A120">
            <v>5115</v>
          </cell>
          <cell r="B120" t="str">
            <v>IMPUESTOS</v>
          </cell>
          <cell r="D120">
            <v>12102999</v>
          </cell>
          <cell r="E120">
            <v>0</v>
          </cell>
          <cell r="F120">
            <v>0</v>
          </cell>
          <cell r="G120">
            <v>0</v>
          </cell>
          <cell r="H120">
            <v>12102999</v>
          </cell>
        </row>
        <row r="121">
          <cell r="A121">
            <v>511570</v>
          </cell>
          <cell r="B121" t="str">
            <v>IVA DESCONTABLE</v>
          </cell>
          <cell r="D121">
            <v>12102999</v>
          </cell>
          <cell r="E121">
            <v>0</v>
          </cell>
          <cell r="F121">
            <v>0</v>
          </cell>
          <cell r="G121">
            <v>0</v>
          </cell>
          <cell r="H121">
            <v>12102999</v>
          </cell>
        </row>
        <row r="123">
          <cell r="A123">
            <v>5120</v>
          </cell>
          <cell r="B123" t="str">
            <v>ARRENDAMIENTOS</v>
          </cell>
          <cell r="D123">
            <v>4303612</v>
          </cell>
          <cell r="E123">
            <v>195000</v>
          </cell>
          <cell r="F123">
            <v>0</v>
          </cell>
          <cell r="G123">
            <v>195000</v>
          </cell>
          <cell r="H123">
            <v>4498612</v>
          </cell>
        </row>
        <row r="124">
          <cell r="A124">
            <v>512010</v>
          </cell>
          <cell r="B124" t="str">
            <v>CONSTRUCCIONES Y EDIF</v>
          </cell>
          <cell r="C124" t="str">
            <v>IC</v>
          </cell>
          <cell r="D124">
            <v>140000</v>
          </cell>
          <cell r="E124">
            <v>0</v>
          </cell>
          <cell r="F124">
            <v>0</v>
          </cell>
          <cell r="G124">
            <v>0</v>
          </cell>
          <cell r="H124">
            <v>140000</v>
          </cell>
        </row>
        <row r="126">
          <cell r="A126">
            <v>512025</v>
          </cell>
          <cell r="B126" t="str">
            <v>EQ.COMPUTAC Y COMUNIC</v>
          </cell>
          <cell r="C126" t="str">
            <v>AC</v>
          </cell>
          <cell r="D126">
            <v>4163612</v>
          </cell>
          <cell r="E126">
            <v>195000</v>
          </cell>
          <cell r="F126">
            <v>0</v>
          </cell>
          <cell r="G126">
            <v>195000</v>
          </cell>
          <cell r="H126">
            <v>4358612</v>
          </cell>
        </row>
        <row r="128">
          <cell r="A128">
            <v>5125</v>
          </cell>
          <cell r="B128" t="str">
            <v>CONTRIBUC Y AFILIACIO</v>
          </cell>
          <cell r="C128" t="str">
            <v>NES</v>
          </cell>
          <cell r="D128">
            <v>83398640.5</v>
          </cell>
          <cell r="E128">
            <v>29155266</v>
          </cell>
          <cell r="F128">
            <v>760000</v>
          </cell>
          <cell r="G128">
            <v>28395266</v>
          </cell>
          <cell r="H128">
            <v>111793906.5</v>
          </cell>
        </row>
        <row r="129">
          <cell r="A129">
            <v>512510</v>
          </cell>
          <cell r="B129" t="str">
            <v>AFILIAC Y SOSTENIMIEN</v>
          </cell>
          <cell r="C129" t="str">
            <v>TO</v>
          </cell>
          <cell r="D129">
            <v>83398640.5</v>
          </cell>
          <cell r="E129">
            <v>29155266</v>
          </cell>
          <cell r="F129">
            <v>760000</v>
          </cell>
          <cell r="G129">
            <v>28395266</v>
          </cell>
          <cell r="H129">
            <v>111793906.5</v>
          </cell>
        </row>
        <row r="131">
          <cell r="A131">
            <v>5130</v>
          </cell>
          <cell r="B131" t="str">
            <v>SEGUROS</v>
          </cell>
          <cell r="D131">
            <v>0</v>
          </cell>
          <cell r="E131">
            <v>420000</v>
          </cell>
          <cell r="F131">
            <v>0</v>
          </cell>
          <cell r="G131">
            <v>420000</v>
          </cell>
          <cell r="H131">
            <v>420000</v>
          </cell>
        </row>
        <row r="132">
          <cell r="A132">
            <v>513005</v>
          </cell>
          <cell r="B132" t="str">
            <v>MANEJO</v>
          </cell>
          <cell r="D132">
            <v>0</v>
          </cell>
          <cell r="E132">
            <v>420000</v>
          </cell>
          <cell r="F132">
            <v>0</v>
          </cell>
          <cell r="G132">
            <v>420000</v>
          </cell>
          <cell r="H132">
            <v>420000</v>
          </cell>
        </row>
        <row r="133">
          <cell r="A133" t="str">
            <v>_x000C_CARACOL TEL</v>
          </cell>
          <cell r="B133" t="str">
            <v>EVISION S.A.</v>
          </cell>
          <cell r="H133" t="str">
            <v>PAGINA No.    59</v>
          </cell>
        </row>
        <row r="134">
          <cell r="A134" t="str">
            <v>XCALIBUR REF</v>
          </cell>
          <cell r="B134" t="str">
            <v>. cg2233.r</v>
          </cell>
          <cell r="C134" t="str">
            <v>BAL</v>
          </cell>
          <cell r="D134" t="str">
            <v>ANCE DE COMPROBACI</v>
          </cell>
          <cell r="E134" t="str">
            <v>ON POR UBICACION AL</v>
          </cell>
          <cell r="F134">
            <v>36372</v>
          </cell>
          <cell r="G134" t="str">
            <v>C.U</v>
          </cell>
          <cell r="H134" t="str">
            <v>. 18/08 11:01 ALV</v>
          </cell>
        </row>
        <row r="136">
          <cell r="A136" t="str">
            <v>CUENTA</v>
          </cell>
          <cell r="B136" t="str">
            <v>DESCRIPCION</v>
          </cell>
          <cell r="D136" t="str">
            <v>SALDO ANTERIOR</v>
          </cell>
          <cell r="E136" t="str">
            <v>DEBITOS MES</v>
          </cell>
          <cell r="F136" t="str">
            <v>CREDITOS MES</v>
          </cell>
          <cell r="G136" t="str">
            <v>SALDO MES</v>
          </cell>
          <cell r="H136" t="str">
            <v>SALDO ACTUAL</v>
          </cell>
        </row>
        <row r="137">
          <cell r="A137" t="str">
            <v>------------</v>
          </cell>
          <cell r="B137" t="str">
            <v>--------------------</v>
          </cell>
          <cell r="C137" t="str">
            <v>----</v>
          </cell>
          <cell r="D137" t="str">
            <v>-----------------</v>
          </cell>
          <cell r="E137" t="str">
            <v>------------------</v>
          </cell>
          <cell r="F137" t="str">
            <v>------------------</v>
          </cell>
          <cell r="G137" t="str">
            <v>------------------ -</v>
          </cell>
          <cell r="H137" t="str">
            <v>-----------------</v>
          </cell>
        </row>
        <row r="139">
          <cell r="A139">
            <v>5135</v>
          </cell>
          <cell r="B139" t="str">
            <v>SERVICIOS</v>
          </cell>
          <cell r="D139">
            <v>14350250</v>
          </cell>
          <cell r="E139">
            <v>82675.98</v>
          </cell>
          <cell r="F139">
            <v>40000</v>
          </cell>
          <cell r="G139">
            <v>42675.98</v>
          </cell>
          <cell r="H139">
            <v>14392925.98</v>
          </cell>
        </row>
        <row r="140">
          <cell r="A140">
            <v>513505</v>
          </cell>
          <cell r="B140" t="str">
            <v>ASEO Y VIGILANCIA</v>
          </cell>
          <cell r="D140">
            <v>2061728</v>
          </cell>
          <cell r="E140">
            <v>0</v>
          </cell>
          <cell r="F140">
            <v>0</v>
          </cell>
          <cell r="G140">
            <v>0</v>
          </cell>
          <cell r="H140">
            <v>2061728</v>
          </cell>
        </row>
        <row r="142">
          <cell r="A142">
            <v>513510</v>
          </cell>
          <cell r="B142" t="str">
            <v>TEMPORALES</v>
          </cell>
          <cell r="D142">
            <v>3786767</v>
          </cell>
          <cell r="E142">
            <v>40000</v>
          </cell>
          <cell r="F142">
            <v>40000</v>
          </cell>
          <cell r="G142">
            <v>0</v>
          </cell>
          <cell r="H142">
            <v>3786767</v>
          </cell>
        </row>
        <row r="144">
          <cell r="A144">
            <v>513520</v>
          </cell>
          <cell r="B144" t="str">
            <v>PROC.ELECT.DE DATOS</v>
          </cell>
          <cell r="D144">
            <v>8400000</v>
          </cell>
          <cell r="E144">
            <v>0</v>
          </cell>
          <cell r="F144">
            <v>0</v>
          </cell>
          <cell r="G144">
            <v>0</v>
          </cell>
          <cell r="H144">
            <v>8400000</v>
          </cell>
        </row>
        <row r="146">
          <cell r="A146">
            <v>513540</v>
          </cell>
          <cell r="B146" t="str">
            <v>CORREO,PORTES Y TELEG</v>
          </cell>
          <cell r="C146" t="str">
            <v>RAMA</v>
          </cell>
          <cell r="D146">
            <v>33100</v>
          </cell>
          <cell r="E146">
            <v>42675.98</v>
          </cell>
          <cell r="F146">
            <v>0</v>
          </cell>
          <cell r="G146">
            <v>42675.98</v>
          </cell>
          <cell r="H146">
            <v>75775.98</v>
          </cell>
        </row>
        <row r="148">
          <cell r="A148">
            <v>513550</v>
          </cell>
          <cell r="B148" t="str">
            <v>TRASPORTES Y ACARREOS</v>
          </cell>
          <cell r="D148">
            <v>35839</v>
          </cell>
          <cell r="E148">
            <v>0</v>
          </cell>
          <cell r="F148">
            <v>0</v>
          </cell>
          <cell r="G148">
            <v>0</v>
          </cell>
          <cell r="H148">
            <v>35839</v>
          </cell>
        </row>
        <row r="150">
          <cell r="A150">
            <v>513595</v>
          </cell>
          <cell r="B150" t="str">
            <v>OTROS</v>
          </cell>
          <cell r="D150">
            <v>32816</v>
          </cell>
          <cell r="E150">
            <v>0</v>
          </cell>
          <cell r="F150">
            <v>0</v>
          </cell>
          <cell r="G150">
            <v>0</v>
          </cell>
          <cell r="H150">
            <v>32816</v>
          </cell>
        </row>
        <row r="151">
          <cell r="A151">
            <v>513595001</v>
          </cell>
          <cell r="B151" t="str">
            <v>FLETES</v>
          </cell>
          <cell r="D151">
            <v>3000</v>
          </cell>
          <cell r="E151">
            <v>0</v>
          </cell>
          <cell r="F151">
            <v>0</v>
          </cell>
          <cell r="G151">
            <v>0</v>
          </cell>
          <cell r="H151">
            <v>3000</v>
          </cell>
        </row>
        <row r="153">
          <cell r="A153">
            <v>513595005</v>
          </cell>
          <cell r="B153" t="str">
            <v>TELEFONOS CELULARES</v>
          </cell>
          <cell r="D153">
            <v>29816</v>
          </cell>
          <cell r="E153">
            <v>0</v>
          </cell>
          <cell r="F153">
            <v>0</v>
          </cell>
          <cell r="G153">
            <v>0</v>
          </cell>
          <cell r="H153">
            <v>29816</v>
          </cell>
        </row>
        <row r="155">
          <cell r="A155">
            <v>5140</v>
          </cell>
          <cell r="B155" t="str">
            <v>GASTOS LEGALES</v>
          </cell>
          <cell r="D155">
            <v>70000</v>
          </cell>
          <cell r="E155">
            <v>0</v>
          </cell>
          <cell r="F155">
            <v>0</v>
          </cell>
          <cell r="G155">
            <v>0</v>
          </cell>
          <cell r="H155">
            <v>70000</v>
          </cell>
        </row>
        <row r="156">
          <cell r="A156">
            <v>514015</v>
          </cell>
          <cell r="B156" t="str">
            <v>TRAMITES Y LICENCIAS</v>
          </cell>
          <cell r="D156">
            <v>70000</v>
          </cell>
          <cell r="E156">
            <v>0</v>
          </cell>
          <cell r="F156">
            <v>0</v>
          </cell>
          <cell r="G156">
            <v>0</v>
          </cell>
          <cell r="H156">
            <v>70000</v>
          </cell>
        </row>
        <row r="158">
          <cell r="A158">
            <v>5145</v>
          </cell>
          <cell r="B158" t="str">
            <v>MANTENIM.Y REPARACION</v>
          </cell>
          <cell r="C158" t="str">
            <v>ES</v>
          </cell>
          <cell r="D158">
            <v>83018293.310000002</v>
          </cell>
          <cell r="E158">
            <v>8304252.5</v>
          </cell>
          <cell r="F158">
            <v>3711421</v>
          </cell>
          <cell r="G158">
            <v>4592831.5</v>
          </cell>
          <cell r="H158">
            <v>87611124.810000002</v>
          </cell>
        </row>
        <row r="159">
          <cell r="A159">
            <v>514510</v>
          </cell>
          <cell r="B159" t="str">
            <v>CONSTRUCC Y EDIFIC.</v>
          </cell>
          <cell r="D159">
            <v>1006322</v>
          </cell>
          <cell r="E159">
            <v>0</v>
          </cell>
          <cell r="F159">
            <v>0</v>
          </cell>
          <cell r="G159">
            <v>0</v>
          </cell>
          <cell r="H159">
            <v>1006322</v>
          </cell>
        </row>
        <row r="160">
          <cell r="A160">
            <v>514510002</v>
          </cell>
          <cell r="B160" t="str">
            <v>SERVICIOS 4%</v>
          </cell>
          <cell r="D160">
            <v>1006322</v>
          </cell>
          <cell r="E160">
            <v>0</v>
          </cell>
          <cell r="F160">
            <v>0</v>
          </cell>
          <cell r="G160">
            <v>0</v>
          </cell>
          <cell r="H160">
            <v>1006322</v>
          </cell>
        </row>
        <row r="162">
          <cell r="A162">
            <v>514515</v>
          </cell>
          <cell r="B162" t="str">
            <v>MAQUINARIA Y EQUIPO</v>
          </cell>
          <cell r="D162">
            <v>911700</v>
          </cell>
          <cell r="E162">
            <v>0</v>
          </cell>
          <cell r="F162">
            <v>0</v>
          </cell>
          <cell r="G162">
            <v>0</v>
          </cell>
          <cell r="H162">
            <v>911700</v>
          </cell>
        </row>
        <row r="163">
          <cell r="A163">
            <v>514515001</v>
          </cell>
          <cell r="B163" t="str">
            <v>COMPRAS 3%</v>
          </cell>
          <cell r="D163">
            <v>22500</v>
          </cell>
          <cell r="E163">
            <v>0</v>
          </cell>
          <cell r="F163">
            <v>0</v>
          </cell>
          <cell r="G163">
            <v>0</v>
          </cell>
          <cell r="H163">
            <v>22500</v>
          </cell>
        </row>
        <row r="165">
          <cell r="A165">
            <v>514515002</v>
          </cell>
          <cell r="B165" t="str">
            <v>SERVICIOS 4%</v>
          </cell>
          <cell r="D165">
            <v>889200</v>
          </cell>
          <cell r="E165">
            <v>0</v>
          </cell>
          <cell r="F165">
            <v>0</v>
          </cell>
          <cell r="G165">
            <v>0</v>
          </cell>
          <cell r="H165">
            <v>889200</v>
          </cell>
        </row>
        <row r="167">
          <cell r="A167">
            <v>514520</v>
          </cell>
          <cell r="B167" t="str">
            <v>EQUIPO DE OFICINA</v>
          </cell>
          <cell r="D167">
            <v>22693449</v>
          </cell>
          <cell r="E167">
            <v>0</v>
          </cell>
          <cell r="F167">
            <v>0</v>
          </cell>
          <cell r="G167">
            <v>0</v>
          </cell>
          <cell r="H167">
            <v>22693449</v>
          </cell>
        </row>
        <row r="168">
          <cell r="A168">
            <v>514520001</v>
          </cell>
          <cell r="B168" t="str">
            <v>COMPRAS 3%</v>
          </cell>
          <cell r="D168">
            <v>368577</v>
          </cell>
          <cell r="E168">
            <v>0</v>
          </cell>
          <cell r="F168">
            <v>0</v>
          </cell>
          <cell r="G168">
            <v>0</v>
          </cell>
          <cell r="H168">
            <v>368577</v>
          </cell>
        </row>
        <row r="170">
          <cell r="A170">
            <v>514520002</v>
          </cell>
          <cell r="B170" t="str">
            <v>SERVICIOS 4%</v>
          </cell>
          <cell r="D170">
            <v>22324872</v>
          </cell>
          <cell r="E170">
            <v>0</v>
          </cell>
          <cell r="F170">
            <v>0</v>
          </cell>
          <cell r="G170">
            <v>0</v>
          </cell>
          <cell r="H170">
            <v>22324872</v>
          </cell>
        </row>
        <row r="172">
          <cell r="A172">
            <v>514525</v>
          </cell>
          <cell r="B172" t="str">
            <v>EQ.COMPUTAC Y COMUNIC</v>
          </cell>
          <cell r="C172" t="str">
            <v>AC.</v>
          </cell>
          <cell r="D172">
            <v>58406822.310000002</v>
          </cell>
          <cell r="E172">
            <v>8304252.5</v>
          </cell>
          <cell r="F172">
            <v>3711421</v>
          </cell>
          <cell r="G172">
            <v>4592831.5</v>
          </cell>
          <cell r="H172">
            <v>62999653.810000002</v>
          </cell>
        </row>
        <row r="173">
          <cell r="A173">
            <v>514525001</v>
          </cell>
          <cell r="B173" t="str">
            <v>COMPRAS 3%</v>
          </cell>
          <cell r="D173">
            <v>5250785.33</v>
          </cell>
          <cell r="E173">
            <v>0</v>
          </cell>
          <cell r="F173">
            <v>0</v>
          </cell>
          <cell r="G173">
            <v>0</v>
          </cell>
          <cell r="H173">
            <v>5250785.33</v>
          </cell>
        </row>
        <row r="175">
          <cell r="A175">
            <v>514525002</v>
          </cell>
          <cell r="B175" t="str">
            <v>SERVICIOS 4%</v>
          </cell>
          <cell r="D175">
            <v>53156036.979999997</v>
          </cell>
          <cell r="E175">
            <v>8304252.5</v>
          </cell>
          <cell r="F175">
            <v>3711421</v>
          </cell>
          <cell r="G175">
            <v>4592831.5</v>
          </cell>
          <cell r="H175">
            <v>57748868.479999997</v>
          </cell>
        </row>
        <row r="177">
          <cell r="A177">
            <v>5155</v>
          </cell>
          <cell r="B177" t="str">
            <v>GASTOS DE VIAJE</v>
          </cell>
          <cell r="D177">
            <v>6890604.2300000004</v>
          </cell>
          <cell r="E177">
            <v>0</v>
          </cell>
          <cell r="F177">
            <v>0</v>
          </cell>
          <cell r="G177">
            <v>0</v>
          </cell>
          <cell r="H177">
            <v>6890604.2300000004</v>
          </cell>
        </row>
        <row r="178">
          <cell r="A178">
            <v>515505</v>
          </cell>
          <cell r="B178" t="str">
            <v>ALOJAM.Y MANUTENCION</v>
          </cell>
          <cell r="D178">
            <v>1365826.2</v>
          </cell>
          <cell r="E178">
            <v>0</v>
          </cell>
          <cell r="F178">
            <v>0</v>
          </cell>
          <cell r="G178">
            <v>0</v>
          </cell>
          <cell r="H178">
            <v>1365826.2</v>
          </cell>
        </row>
        <row r="180">
          <cell r="A180">
            <v>515515</v>
          </cell>
          <cell r="B180" t="str">
            <v>PASAJES AEREOS</v>
          </cell>
          <cell r="D180">
            <v>3533433</v>
          </cell>
          <cell r="E180">
            <v>0</v>
          </cell>
          <cell r="F180">
            <v>0</v>
          </cell>
          <cell r="G180">
            <v>0</v>
          </cell>
          <cell r="H180">
            <v>3533433</v>
          </cell>
        </row>
        <row r="182">
          <cell r="A182">
            <v>515520</v>
          </cell>
          <cell r="B182" t="str">
            <v>PASAJES TERRESTRES</v>
          </cell>
          <cell r="D182">
            <v>47347.05</v>
          </cell>
          <cell r="E182">
            <v>0</v>
          </cell>
          <cell r="F182">
            <v>0</v>
          </cell>
          <cell r="G182">
            <v>0</v>
          </cell>
          <cell r="H182">
            <v>47347.05</v>
          </cell>
        </row>
        <row r="184">
          <cell r="A184">
            <v>515595</v>
          </cell>
          <cell r="B184" t="str">
            <v>OTROS</v>
          </cell>
          <cell r="D184">
            <v>1943997.98</v>
          </cell>
          <cell r="E184">
            <v>0</v>
          </cell>
          <cell r="F184">
            <v>0</v>
          </cell>
          <cell r="G184">
            <v>0</v>
          </cell>
          <cell r="H184">
            <v>1943997.98</v>
          </cell>
        </row>
        <row r="186">
          <cell r="A186">
            <v>5195</v>
          </cell>
          <cell r="B186" t="str">
            <v>DIVERSOS</v>
          </cell>
          <cell r="D186">
            <v>201829930.83000001</v>
          </cell>
          <cell r="E186">
            <v>38252280.780000001</v>
          </cell>
          <cell r="F186">
            <v>0</v>
          </cell>
          <cell r="G186">
            <v>38252280.780000001</v>
          </cell>
          <cell r="H186">
            <v>240082211.61000001</v>
          </cell>
        </row>
        <row r="187">
          <cell r="A187">
            <v>519510</v>
          </cell>
          <cell r="B187" t="str">
            <v>LIB,SUSC,PERIOD,REVIS</v>
          </cell>
          <cell r="C187" t="str">
            <v>TAS</v>
          </cell>
          <cell r="D187">
            <v>404694</v>
          </cell>
          <cell r="E187">
            <v>0</v>
          </cell>
          <cell r="F187">
            <v>0</v>
          </cell>
          <cell r="G187">
            <v>0</v>
          </cell>
          <cell r="H187">
            <v>404694</v>
          </cell>
        </row>
        <row r="189">
          <cell r="A189">
            <v>519520</v>
          </cell>
          <cell r="B189" t="str">
            <v>RELAC.PUBLIC Y GTOS R</v>
          </cell>
          <cell r="C189" t="str">
            <v>EPRE</v>
          </cell>
          <cell r="D189">
            <v>0</v>
          </cell>
          <cell r="E189">
            <v>11000</v>
          </cell>
          <cell r="F189">
            <v>0</v>
          </cell>
          <cell r="G189">
            <v>11000</v>
          </cell>
          <cell r="H189">
            <v>11000</v>
          </cell>
        </row>
        <row r="191">
          <cell r="A191" t="str">
            <v>_x000C_CARACOL TEL</v>
          </cell>
          <cell r="B191" t="str">
            <v>EVISION S.A.</v>
          </cell>
          <cell r="H191" t="str">
            <v>PAGINA No.    60</v>
          </cell>
        </row>
        <row r="192">
          <cell r="A192" t="str">
            <v>XCALIBUR REF</v>
          </cell>
          <cell r="B192" t="str">
            <v>. cg2233.r</v>
          </cell>
          <cell r="C192" t="str">
            <v>BAL</v>
          </cell>
          <cell r="D192" t="str">
            <v>ANCE DE COMPROBACI</v>
          </cell>
          <cell r="E192" t="str">
            <v>ON POR UBICACION AL</v>
          </cell>
          <cell r="F192">
            <v>36372</v>
          </cell>
          <cell r="G192" t="str">
            <v>C.U</v>
          </cell>
          <cell r="H192" t="str">
            <v>. 18/08 11:01 ALV</v>
          </cell>
        </row>
        <row r="194">
          <cell r="A194" t="str">
            <v>CUENTA</v>
          </cell>
          <cell r="B194" t="str">
            <v>DESCRIPCION</v>
          </cell>
          <cell r="D194" t="str">
            <v>SALDO ANTERIOR</v>
          </cell>
          <cell r="E194" t="str">
            <v>DEBITOS MES</v>
          </cell>
          <cell r="F194" t="str">
            <v>CREDITOS MES</v>
          </cell>
          <cell r="G194" t="str">
            <v>SALDO MES</v>
          </cell>
          <cell r="H194" t="str">
            <v>SALDO ACTUAL</v>
          </cell>
        </row>
        <row r="195">
          <cell r="A195" t="str">
            <v>------------</v>
          </cell>
          <cell r="B195" t="str">
            <v>--------------------</v>
          </cell>
          <cell r="C195" t="str">
            <v>----</v>
          </cell>
          <cell r="D195" t="str">
            <v>-----------------</v>
          </cell>
          <cell r="E195" t="str">
            <v>------------------</v>
          </cell>
          <cell r="F195" t="str">
            <v>------------------</v>
          </cell>
          <cell r="G195" t="str">
            <v>------------------ -</v>
          </cell>
          <cell r="H195" t="str">
            <v>-----------------</v>
          </cell>
        </row>
        <row r="196">
          <cell r="A196">
            <v>519530</v>
          </cell>
          <cell r="B196" t="str">
            <v>UTILES,PAPELERIA,FOTO</v>
          </cell>
          <cell r="C196" t="str">
            <v>C</v>
          </cell>
          <cell r="D196">
            <v>147360</v>
          </cell>
          <cell r="E196">
            <v>0</v>
          </cell>
          <cell r="F196">
            <v>0</v>
          </cell>
          <cell r="G196">
            <v>0</v>
          </cell>
          <cell r="H196">
            <v>147360</v>
          </cell>
        </row>
        <row r="198">
          <cell r="A198">
            <v>519535</v>
          </cell>
          <cell r="B198" t="str">
            <v>COMBUSTIBLES Y LUBRIC</v>
          </cell>
          <cell r="C198" t="str">
            <v>.</v>
          </cell>
          <cell r="D198">
            <v>0</v>
          </cell>
          <cell r="E198">
            <v>5500</v>
          </cell>
          <cell r="F198">
            <v>0</v>
          </cell>
          <cell r="G198">
            <v>5500</v>
          </cell>
          <cell r="H198">
            <v>5500</v>
          </cell>
        </row>
        <row r="200">
          <cell r="A200">
            <v>519545</v>
          </cell>
          <cell r="B200" t="str">
            <v>TAXIS Y BUSES</v>
          </cell>
          <cell r="D200">
            <v>308700</v>
          </cell>
          <cell r="E200">
            <v>24000</v>
          </cell>
          <cell r="F200">
            <v>0</v>
          </cell>
          <cell r="G200">
            <v>24000</v>
          </cell>
          <cell r="H200">
            <v>332700</v>
          </cell>
        </row>
        <row r="202">
          <cell r="A202">
            <v>519560</v>
          </cell>
          <cell r="B202" t="str">
            <v>CASINO Y RESTAURANTE</v>
          </cell>
          <cell r="D202">
            <v>177974</v>
          </cell>
          <cell r="E202">
            <v>3000</v>
          </cell>
          <cell r="F202">
            <v>0</v>
          </cell>
          <cell r="G202">
            <v>3000</v>
          </cell>
          <cell r="H202">
            <v>180974</v>
          </cell>
        </row>
        <row r="204">
          <cell r="A204">
            <v>519565</v>
          </cell>
          <cell r="B204" t="str">
            <v>PARQUEADEROS</v>
          </cell>
          <cell r="D204">
            <v>51500</v>
          </cell>
          <cell r="E204">
            <v>0</v>
          </cell>
          <cell r="F204">
            <v>0</v>
          </cell>
          <cell r="G204">
            <v>0</v>
          </cell>
          <cell r="H204">
            <v>51500</v>
          </cell>
        </row>
        <row r="206">
          <cell r="A206">
            <v>519595</v>
          </cell>
          <cell r="B206" t="str">
            <v>OTROS</v>
          </cell>
          <cell r="D206">
            <v>200739702.83000001</v>
          </cell>
          <cell r="E206">
            <v>38208780.780000001</v>
          </cell>
          <cell r="F206">
            <v>0</v>
          </cell>
          <cell r="G206">
            <v>38208780.780000001</v>
          </cell>
          <cell r="H206">
            <v>238948483.61000001</v>
          </cell>
        </row>
        <row r="207">
          <cell r="A207">
            <v>519595005</v>
          </cell>
          <cell r="B207" t="str">
            <v>ELEMENTOS DE COMPUTO</v>
          </cell>
          <cell r="D207">
            <v>11700786.25</v>
          </cell>
          <cell r="E207">
            <v>2896397</v>
          </cell>
          <cell r="F207">
            <v>0</v>
          </cell>
          <cell r="G207">
            <v>2896397</v>
          </cell>
          <cell r="H207">
            <v>14597183.25</v>
          </cell>
        </row>
        <row r="209">
          <cell r="A209">
            <v>519595008</v>
          </cell>
          <cell r="B209" t="str">
            <v>FUNG P'OFIC Y DECORAT</v>
          </cell>
          <cell r="C209" t="str">
            <v>IVOS</v>
          </cell>
          <cell r="D209">
            <v>1212716</v>
          </cell>
          <cell r="E209">
            <v>152500</v>
          </cell>
          <cell r="F209">
            <v>0</v>
          </cell>
          <cell r="G209">
            <v>152500</v>
          </cell>
          <cell r="H209">
            <v>1365216</v>
          </cell>
        </row>
        <row r="211">
          <cell r="A211">
            <v>519595009</v>
          </cell>
          <cell r="B211" t="str">
            <v>OTROS NEGOC-SERVICIOS</v>
          </cell>
          <cell r="D211">
            <v>497020</v>
          </cell>
          <cell r="E211">
            <v>687804</v>
          </cell>
          <cell r="F211">
            <v>0</v>
          </cell>
          <cell r="G211">
            <v>687804</v>
          </cell>
          <cell r="H211">
            <v>1184824</v>
          </cell>
        </row>
        <row r="213">
          <cell r="A213">
            <v>519595010</v>
          </cell>
          <cell r="B213" t="str">
            <v>SOFTWARE</v>
          </cell>
          <cell r="D213">
            <v>187329180.58000001</v>
          </cell>
          <cell r="E213">
            <v>34472079.780000001</v>
          </cell>
          <cell r="F213">
            <v>0</v>
          </cell>
          <cell r="G213">
            <v>34472079.780000001</v>
          </cell>
          <cell r="H213">
            <v>221801260.36000001</v>
          </cell>
        </row>
        <row r="215">
          <cell r="A215">
            <v>52</v>
          </cell>
          <cell r="B215" t="str">
            <v>OPERACIONALES DE VENT</v>
          </cell>
          <cell r="C215" t="str">
            <v>AS</v>
          </cell>
          <cell r="D215">
            <v>355000</v>
          </cell>
          <cell r="E215">
            <v>0</v>
          </cell>
          <cell r="F215">
            <v>0</v>
          </cell>
          <cell r="G215">
            <v>0</v>
          </cell>
          <cell r="H215">
            <v>355000</v>
          </cell>
        </row>
        <row r="216">
          <cell r="A216">
            <v>5225</v>
          </cell>
          <cell r="B216" t="str">
            <v>CONTRIBUC Y AFILIACIO</v>
          </cell>
          <cell r="C216" t="str">
            <v>NES</v>
          </cell>
          <cell r="D216">
            <v>355000</v>
          </cell>
          <cell r="E216">
            <v>0</v>
          </cell>
          <cell r="F216">
            <v>0</v>
          </cell>
          <cell r="G216">
            <v>0</v>
          </cell>
          <cell r="H216">
            <v>355000</v>
          </cell>
        </row>
        <row r="217">
          <cell r="A217">
            <v>522510</v>
          </cell>
          <cell r="B217" t="str">
            <v>AFILIAC Y SOSTENIMIEN</v>
          </cell>
          <cell r="C217" t="str">
            <v>TOS</v>
          </cell>
          <cell r="D217">
            <v>355000</v>
          </cell>
          <cell r="E217">
            <v>0</v>
          </cell>
          <cell r="F217">
            <v>0</v>
          </cell>
          <cell r="G217">
            <v>0</v>
          </cell>
          <cell r="H217">
            <v>355000</v>
          </cell>
        </row>
        <row r="219">
          <cell r="A219">
            <v>53</v>
          </cell>
          <cell r="B219" t="str">
            <v>NO OPERACIONALES</v>
          </cell>
          <cell r="D219">
            <v>2101898</v>
          </cell>
          <cell r="E219">
            <v>0</v>
          </cell>
          <cell r="F219">
            <v>0</v>
          </cell>
          <cell r="G219">
            <v>0</v>
          </cell>
          <cell r="H219">
            <v>2101898</v>
          </cell>
        </row>
        <row r="220">
          <cell r="A220">
            <v>5395</v>
          </cell>
          <cell r="B220" t="str">
            <v>GASTOS DIVERSOS</v>
          </cell>
          <cell r="D220">
            <v>2101898</v>
          </cell>
          <cell r="E220">
            <v>0</v>
          </cell>
          <cell r="F220">
            <v>0</v>
          </cell>
          <cell r="G220">
            <v>0</v>
          </cell>
          <cell r="H220">
            <v>2101898</v>
          </cell>
        </row>
        <row r="221">
          <cell r="A221">
            <v>539595</v>
          </cell>
          <cell r="B221" t="str">
            <v>OTROS</v>
          </cell>
          <cell r="D221">
            <v>2101898</v>
          </cell>
          <cell r="E221">
            <v>0</v>
          </cell>
          <cell r="F221">
            <v>0</v>
          </cell>
          <cell r="G221">
            <v>0</v>
          </cell>
          <cell r="H221">
            <v>2101898</v>
          </cell>
        </row>
        <row r="222">
          <cell r="A222">
            <v>539595001</v>
          </cell>
          <cell r="B222" t="str">
            <v>AJUSTES EJERC.ANTERIO</v>
          </cell>
          <cell r="C222" t="str">
            <v>RES</v>
          </cell>
          <cell r="D222">
            <v>2101898</v>
          </cell>
          <cell r="E222">
            <v>0</v>
          </cell>
          <cell r="F222">
            <v>0</v>
          </cell>
          <cell r="G222">
            <v>0</v>
          </cell>
          <cell r="H222">
            <v>2101898</v>
          </cell>
        </row>
        <row r="224">
          <cell r="A224" t="str">
            <v>_x000C_CARACOL TEL</v>
          </cell>
          <cell r="B224" t="str">
            <v>EVISION S.A.</v>
          </cell>
          <cell r="H224" t="str">
            <v>PAGINA No.    61</v>
          </cell>
        </row>
        <row r="225">
          <cell r="A225" t="str">
            <v>XCALIBUR REF</v>
          </cell>
          <cell r="B225" t="str">
            <v>. cg2233.r</v>
          </cell>
          <cell r="C225" t="str">
            <v>BAL</v>
          </cell>
          <cell r="D225" t="str">
            <v>ANCE DE COMPROBACI</v>
          </cell>
          <cell r="E225" t="str">
            <v>ON POR UBICACION AL</v>
          </cell>
          <cell r="F225">
            <v>36372</v>
          </cell>
          <cell r="G225" t="str">
            <v>C.U</v>
          </cell>
          <cell r="H225" t="str">
            <v>. 18/08 11:01 ALV</v>
          </cell>
        </row>
        <row r="227">
          <cell r="A227" t="str">
            <v>CUENTA</v>
          </cell>
          <cell r="B227" t="str">
            <v>DESCRIPCION</v>
          </cell>
          <cell r="D227" t="str">
            <v>SALDO ANTERIOR</v>
          </cell>
          <cell r="E227" t="str">
            <v>DEBITOS MES</v>
          </cell>
          <cell r="F227" t="str">
            <v>CREDITOS MES</v>
          </cell>
          <cell r="G227" t="str">
            <v>SALDO MES</v>
          </cell>
          <cell r="H227" t="str">
            <v>SALDO ACTUAL</v>
          </cell>
        </row>
        <row r="228">
          <cell r="A228" t="str">
            <v>------------</v>
          </cell>
          <cell r="B228" t="str">
            <v>--------------------</v>
          </cell>
          <cell r="C228" t="str">
            <v>----</v>
          </cell>
          <cell r="D228" t="str">
            <v>-----------------</v>
          </cell>
          <cell r="E228" t="str">
            <v>------------------</v>
          </cell>
          <cell r="F228" t="str">
            <v>------------------</v>
          </cell>
          <cell r="G228" t="str">
            <v>------------------ -</v>
          </cell>
          <cell r="H228" t="str">
            <v>-----------------</v>
          </cell>
        </row>
        <row r="229">
          <cell r="A229">
            <v>6</v>
          </cell>
          <cell r="B229" t="str">
            <v>COSTO DE VENTAS</v>
          </cell>
          <cell r="D229">
            <v>0</v>
          </cell>
          <cell r="E229">
            <v>36000</v>
          </cell>
          <cell r="F229">
            <v>0</v>
          </cell>
          <cell r="G229">
            <v>36000</v>
          </cell>
          <cell r="H229">
            <v>36000</v>
          </cell>
        </row>
        <row r="230">
          <cell r="A230">
            <v>61</v>
          </cell>
          <cell r="B230" t="str">
            <v>COSTO DE VTAS Y PREST</v>
          </cell>
          <cell r="C230" t="str">
            <v>AC D</v>
          </cell>
          <cell r="D230">
            <v>0</v>
          </cell>
          <cell r="E230">
            <v>36000</v>
          </cell>
          <cell r="F230">
            <v>0</v>
          </cell>
          <cell r="G230">
            <v>36000</v>
          </cell>
          <cell r="H230">
            <v>36000</v>
          </cell>
        </row>
        <row r="231">
          <cell r="A231">
            <v>6170</v>
          </cell>
          <cell r="B231" t="str">
            <v>DE OTRAS ACT SERV COM</v>
          </cell>
          <cell r="C231" t="str">
            <v>/SOC</v>
          </cell>
          <cell r="D231">
            <v>0</v>
          </cell>
          <cell r="E231">
            <v>36000</v>
          </cell>
          <cell r="F231">
            <v>0</v>
          </cell>
          <cell r="G231">
            <v>36000</v>
          </cell>
          <cell r="H231">
            <v>36000</v>
          </cell>
        </row>
        <row r="232">
          <cell r="A232">
            <v>617025</v>
          </cell>
          <cell r="B232" t="str">
            <v>ACTIVIDADES DE RADIO</v>
          </cell>
          <cell r="C232" t="str">
            <v>Y TV</v>
          </cell>
          <cell r="D232">
            <v>0</v>
          </cell>
          <cell r="E232">
            <v>36000</v>
          </cell>
          <cell r="F232">
            <v>0</v>
          </cell>
          <cell r="G232">
            <v>36000</v>
          </cell>
          <cell r="H232">
            <v>36000</v>
          </cell>
        </row>
        <row r="233">
          <cell r="A233">
            <v>617025016</v>
          </cell>
          <cell r="B233" t="str">
            <v>TRASPORTE DE PASAJERO</v>
          </cell>
          <cell r="C233" t="str">
            <v>S</v>
          </cell>
          <cell r="D233">
            <v>0</v>
          </cell>
          <cell r="E233">
            <v>36000</v>
          </cell>
          <cell r="F233">
            <v>0</v>
          </cell>
          <cell r="G233">
            <v>36000</v>
          </cell>
          <cell r="H233">
            <v>36000</v>
          </cell>
        </row>
        <row r="235">
          <cell r="A235" t="str">
            <v>_x000C_CARACOL TEL</v>
          </cell>
          <cell r="B235" t="str">
            <v>EVISION S.A.</v>
          </cell>
          <cell r="H235" t="str">
            <v>PAGINA No.    62</v>
          </cell>
        </row>
        <row r="236">
          <cell r="A236" t="str">
            <v>XCALIBUR REF</v>
          </cell>
          <cell r="B236" t="str">
            <v>. cg2233.r</v>
          </cell>
          <cell r="C236" t="str">
            <v>BAL</v>
          </cell>
          <cell r="D236" t="str">
            <v>ANCE DE COMPROBACI</v>
          </cell>
          <cell r="E236" t="str">
            <v>ON POR UBICACION AL</v>
          </cell>
          <cell r="F236">
            <v>36372</v>
          </cell>
          <cell r="G236" t="str">
            <v>C.U</v>
          </cell>
          <cell r="H236" t="str">
            <v>. 18/08 11:01 ALV</v>
          </cell>
        </row>
        <row r="238">
          <cell r="A238" t="str">
            <v>CUENTA</v>
          </cell>
          <cell r="B238" t="str">
            <v>DESCRIPCION</v>
          </cell>
          <cell r="D238" t="str">
            <v>SALDO ANTERIOR</v>
          </cell>
          <cell r="E238" t="str">
            <v>DEBITOS MES</v>
          </cell>
          <cell r="F238" t="str">
            <v>CREDITOS MES</v>
          </cell>
          <cell r="G238" t="str">
            <v>SALDO MES</v>
          </cell>
          <cell r="H238" t="str">
            <v>SALDO ACTUAL</v>
          </cell>
        </row>
        <row r="239">
          <cell r="A239" t="str">
            <v>------------</v>
          </cell>
          <cell r="B239" t="str">
            <v>--------------------</v>
          </cell>
          <cell r="C239" t="str">
            <v>----</v>
          </cell>
          <cell r="D239" t="str">
            <v>-----------------</v>
          </cell>
          <cell r="E239" t="str">
            <v>------------------</v>
          </cell>
          <cell r="F239" t="str">
            <v>------------------</v>
          </cell>
          <cell r="G239" t="str">
            <v>------------------ -</v>
          </cell>
          <cell r="H239" t="str">
            <v>-----------------</v>
          </cell>
        </row>
      </sheetData>
      <sheetData sheetId="17" refreshError="1">
        <row r="1">
          <cell r="B1" t="str">
            <v>1016 SEDE CALLE 76</v>
          </cell>
        </row>
        <row r="3">
          <cell r="A3">
            <v>1</v>
          </cell>
          <cell r="B3" t="str">
            <v>ACTIVO</v>
          </cell>
          <cell r="D3">
            <v>536844730.31</v>
          </cell>
          <cell r="E3">
            <v>129879781.75</v>
          </cell>
          <cell r="F3">
            <v>151227739.50999999</v>
          </cell>
          <cell r="G3" t="str">
            <v>21.347.957,76-</v>
          </cell>
          <cell r="H3">
            <v>515496772.55000001</v>
          </cell>
        </row>
        <row r="4">
          <cell r="A4">
            <v>17</v>
          </cell>
          <cell r="B4" t="str">
            <v>DIFERIDOS</v>
          </cell>
          <cell r="D4">
            <v>536844730.31</v>
          </cell>
          <cell r="E4">
            <v>129879781.75</v>
          </cell>
          <cell r="F4">
            <v>151227739.50999999</v>
          </cell>
          <cell r="G4" t="str">
            <v>21.347.957,76-</v>
          </cell>
          <cell r="H4">
            <v>515496772.55000001</v>
          </cell>
        </row>
        <row r="5">
          <cell r="A5">
            <v>1710</v>
          </cell>
          <cell r="B5" t="str">
            <v>CARGOS DIFERIDOS</v>
          </cell>
          <cell r="D5">
            <v>536844730.31</v>
          </cell>
          <cell r="E5">
            <v>129879781.75</v>
          </cell>
          <cell r="F5">
            <v>151227739.50999999</v>
          </cell>
          <cell r="G5" t="str">
            <v>21.347.957,76-</v>
          </cell>
          <cell r="H5">
            <v>515496772.55000001</v>
          </cell>
        </row>
        <row r="6">
          <cell r="A6">
            <v>171024</v>
          </cell>
          <cell r="B6" t="str">
            <v>MEJORAS A PROPIED.AJE</v>
          </cell>
          <cell r="C6" t="str">
            <v>NAS</v>
          </cell>
          <cell r="D6">
            <v>502352027.62</v>
          </cell>
          <cell r="E6">
            <v>128537669.94</v>
          </cell>
          <cell r="F6">
            <v>151227739.50999999</v>
          </cell>
          <cell r="G6" t="str">
            <v>22.690.069,57-</v>
          </cell>
          <cell r="H6">
            <v>479661958.05000001</v>
          </cell>
        </row>
        <row r="7">
          <cell r="A7">
            <v>171024001</v>
          </cell>
          <cell r="B7" t="str">
            <v>HONORARIOS</v>
          </cell>
          <cell r="D7">
            <v>159214650.22999999</v>
          </cell>
          <cell r="E7">
            <v>27351292</v>
          </cell>
          <cell r="F7">
            <v>50041361.57</v>
          </cell>
          <cell r="G7" t="str">
            <v>22.690.069,57-</v>
          </cell>
          <cell r="H7">
            <v>136524580.66</v>
          </cell>
        </row>
        <row r="9">
          <cell r="A9">
            <v>171024002</v>
          </cell>
          <cell r="B9" t="str">
            <v>COMPRAS</v>
          </cell>
          <cell r="D9">
            <v>318727368.18000001</v>
          </cell>
          <cell r="E9">
            <v>52329360.340000004</v>
          </cell>
          <cell r="F9">
            <v>52329360.340000004</v>
          </cell>
          <cell r="G9">
            <v>0</v>
          </cell>
          <cell r="H9">
            <v>318727368.18000001</v>
          </cell>
        </row>
        <row r="11">
          <cell r="A11">
            <v>171024004</v>
          </cell>
          <cell r="B11" t="str">
            <v>SERVICIOS EN GENERAL</v>
          </cell>
          <cell r="D11">
            <v>24410009.210000001</v>
          </cell>
          <cell r="E11">
            <v>48857017.600000001</v>
          </cell>
          <cell r="F11">
            <v>48857017.600000001</v>
          </cell>
          <cell r="G11">
            <v>0</v>
          </cell>
          <cell r="H11">
            <v>24410009.210000001</v>
          </cell>
        </row>
        <row r="13">
          <cell r="A13">
            <v>171099</v>
          </cell>
          <cell r="B13" t="str">
            <v>AJUSTES POR INFLACION</v>
          </cell>
          <cell r="D13">
            <v>34492702.689999998</v>
          </cell>
          <cell r="E13">
            <v>1342111.81</v>
          </cell>
          <cell r="F13">
            <v>0</v>
          </cell>
          <cell r="G13">
            <v>1342111.81</v>
          </cell>
          <cell r="H13">
            <v>35834814.5</v>
          </cell>
        </row>
        <row r="15">
          <cell r="A15" t="str">
            <v>_x000C_CARACOL TEL</v>
          </cell>
          <cell r="B15" t="str">
            <v>EVISION S.A.</v>
          </cell>
          <cell r="H15" t="str">
            <v>PAGINA No.    63</v>
          </cell>
        </row>
        <row r="16">
          <cell r="A16" t="str">
            <v>XCALIBUR REF</v>
          </cell>
          <cell r="B16" t="str">
            <v>. cg2233.r</v>
          </cell>
          <cell r="C16" t="str">
            <v>BAL</v>
          </cell>
          <cell r="D16" t="str">
            <v>ANCE DE COMPROBACI</v>
          </cell>
          <cell r="E16" t="str">
            <v>ON POR UBICACION AL</v>
          </cell>
          <cell r="F16">
            <v>36372</v>
          </cell>
          <cell r="G16" t="str">
            <v>C.U</v>
          </cell>
          <cell r="H16" t="str">
            <v>. 18/08 11:01 ALV</v>
          </cell>
        </row>
        <row r="18">
          <cell r="A18" t="str">
            <v>CUENTA</v>
          </cell>
          <cell r="B18" t="str">
            <v>DESCRIPCION</v>
          </cell>
          <cell r="D18" t="str">
            <v>SALDO ANTERIOR</v>
          </cell>
          <cell r="E18" t="str">
            <v>DEBITOS MES</v>
          </cell>
          <cell r="F18" t="str">
            <v>CREDITOS MES</v>
          </cell>
          <cell r="G18" t="str">
            <v>SALDO MES</v>
          </cell>
          <cell r="H18" t="str">
            <v>SALDO ACTUAL</v>
          </cell>
        </row>
        <row r="19">
          <cell r="A19" t="str">
            <v>------------</v>
          </cell>
          <cell r="B19" t="str">
            <v>--------------------</v>
          </cell>
          <cell r="C19" t="str">
            <v>----</v>
          </cell>
          <cell r="D19" t="str">
            <v>-----------------</v>
          </cell>
          <cell r="E19" t="str">
            <v>------------------</v>
          </cell>
          <cell r="F19" t="str">
            <v>------------------</v>
          </cell>
          <cell r="G19" t="str">
            <v>------------------ -</v>
          </cell>
          <cell r="H19" t="str">
            <v>-----------------</v>
          </cell>
        </row>
        <row r="20">
          <cell r="A20">
            <v>4</v>
          </cell>
          <cell r="B20" t="str">
            <v>INGRESOS</v>
          </cell>
          <cell r="D20">
            <v>27820448.440000001</v>
          </cell>
          <cell r="E20">
            <v>0</v>
          </cell>
          <cell r="F20">
            <v>1342111.81</v>
          </cell>
          <cell r="G20" t="str">
            <v>1.342.111,81-</v>
          </cell>
          <cell r="H20" t="str">
            <v>29.162.560,25-</v>
          </cell>
        </row>
        <row r="21">
          <cell r="A21">
            <v>47</v>
          </cell>
          <cell r="B21" t="str">
            <v>AJUSTE POR INFLACION</v>
          </cell>
          <cell r="D21">
            <v>27820448.440000001</v>
          </cell>
          <cell r="E21">
            <v>0</v>
          </cell>
          <cell r="F21">
            <v>1342111.81</v>
          </cell>
          <cell r="G21" t="str">
            <v>1.342.111,81-</v>
          </cell>
          <cell r="H21" t="str">
            <v>29.162.560,25-</v>
          </cell>
        </row>
        <row r="22">
          <cell r="A22">
            <v>4705</v>
          </cell>
          <cell r="B22" t="str">
            <v>CORRECCION MONETARIA</v>
          </cell>
          <cell r="D22">
            <v>27820448.440000001</v>
          </cell>
          <cell r="E22">
            <v>0</v>
          </cell>
          <cell r="F22">
            <v>1342111.81</v>
          </cell>
          <cell r="G22" t="str">
            <v>1.342.111,81-</v>
          </cell>
          <cell r="H22" t="str">
            <v>29.162.560,25-</v>
          </cell>
        </row>
        <row r="23">
          <cell r="A23">
            <v>470525</v>
          </cell>
          <cell r="B23" t="str">
            <v>DIFERIDOS (CR)</v>
          </cell>
          <cell r="D23">
            <v>27820448.440000001</v>
          </cell>
          <cell r="E23">
            <v>0</v>
          </cell>
          <cell r="F23">
            <v>1342111.81</v>
          </cell>
          <cell r="G23" t="str">
            <v>1.342.111,81-</v>
          </cell>
          <cell r="H23" t="str">
            <v>29.162.560,25-</v>
          </cell>
        </row>
        <row r="25">
          <cell r="A25" t="str">
            <v>_x000C_CARACOL TEL</v>
          </cell>
          <cell r="B25" t="str">
            <v>EVISION S.A.</v>
          </cell>
          <cell r="H25" t="str">
            <v>PAGINA No.    64</v>
          </cell>
        </row>
        <row r="26">
          <cell r="A26" t="str">
            <v>XCALIBUR REF</v>
          </cell>
          <cell r="B26" t="str">
            <v>. cg2233.r</v>
          </cell>
          <cell r="C26" t="str">
            <v>BAL</v>
          </cell>
          <cell r="D26" t="str">
            <v>ANCE DE COMPROBACI</v>
          </cell>
          <cell r="E26" t="str">
            <v>ON POR UBICACION AL</v>
          </cell>
          <cell r="F26">
            <v>36372</v>
          </cell>
          <cell r="G26" t="str">
            <v>C.U</v>
          </cell>
          <cell r="H26" t="str">
            <v>. 18/08 11:01 ALV</v>
          </cell>
        </row>
        <row r="28">
          <cell r="A28" t="str">
            <v>CUENTA</v>
          </cell>
          <cell r="B28" t="str">
            <v>DESCRIPCION</v>
          </cell>
          <cell r="D28" t="str">
            <v>SALDO ANTERIOR</v>
          </cell>
          <cell r="E28" t="str">
            <v>DEBITOS MES</v>
          </cell>
          <cell r="F28" t="str">
            <v>CREDITOS MES</v>
          </cell>
          <cell r="G28" t="str">
            <v>SALDO MES</v>
          </cell>
          <cell r="H28" t="str">
            <v>SALDO ACTUAL</v>
          </cell>
        </row>
        <row r="29">
          <cell r="A29" t="str">
            <v>------------</v>
          </cell>
          <cell r="B29" t="str">
            <v>--------------------</v>
          </cell>
          <cell r="C29" t="str">
            <v>----</v>
          </cell>
          <cell r="D29" t="str">
            <v>-----------------</v>
          </cell>
          <cell r="E29" t="str">
            <v>------------------</v>
          </cell>
          <cell r="F29" t="str">
            <v>------------------</v>
          </cell>
          <cell r="G29" t="str">
            <v>------------------ -</v>
          </cell>
          <cell r="H29" t="str">
            <v>-----------------</v>
          </cell>
        </row>
      </sheetData>
      <sheetData sheetId="18" refreshError="1">
        <row r="1">
          <cell r="B1" t="str">
            <v>1017 DIREC.BIENESTAR</v>
          </cell>
          <cell r="C1" t="str">
            <v>LAB.</v>
          </cell>
          <cell r="D1" t="str">
            <v>Y COMUNIC</v>
          </cell>
        </row>
        <row r="3">
          <cell r="A3">
            <v>1</v>
          </cell>
          <cell r="B3" t="str">
            <v>ACTIVO</v>
          </cell>
          <cell r="D3">
            <v>21009483.969999999</v>
          </cell>
          <cell r="E3">
            <v>23004541.379999999</v>
          </cell>
          <cell r="F3">
            <v>23454849.52</v>
          </cell>
          <cell r="G3" t="str">
            <v>450.308,14-</v>
          </cell>
          <cell r="H3">
            <v>20559175.829999998</v>
          </cell>
        </row>
        <row r="4">
          <cell r="A4">
            <v>17</v>
          </cell>
          <cell r="B4" t="str">
            <v>DIFERIDOS</v>
          </cell>
          <cell r="D4">
            <v>21009483.969999999</v>
          </cell>
          <cell r="E4">
            <v>23004541.379999999</v>
          </cell>
          <cell r="F4">
            <v>23454849.52</v>
          </cell>
          <cell r="G4" t="str">
            <v>450.308,14-</v>
          </cell>
          <cell r="H4">
            <v>20559175.829999998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549309</v>
          </cell>
          <cell r="E5">
            <v>1647927</v>
          </cell>
          <cell r="F5">
            <v>1831030</v>
          </cell>
          <cell r="G5" t="str">
            <v>183.103,00-</v>
          </cell>
          <cell r="H5">
            <v>366206</v>
          </cell>
        </row>
        <row r="6">
          <cell r="A6">
            <v>170545</v>
          </cell>
          <cell r="B6" t="str">
            <v>SUSCRIPCIONES</v>
          </cell>
          <cell r="D6">
            <v>549309</v>
          </cell>
          <cell r="E6">
            <v>1647927</v>
          </cell>
          <cell r="F6">
            <v>1831030</v>
          </cell>
          <cell r="G6" t="str">
            <v>183.103,00-</v>
          </cell>
          <cell r="H6">
            <v>366206</v>
          </cell>
        </row>
        <row r="8">
          <cell r="A8">
            <v>1710</v>
          </cell>
          <cell r="B8" t="str">
            <v>CARGOS DIFERIDOS</v>
          </cell>
          <cell r="D8">
            <v>20460174.969999999</v>
          </cell>
          <cell r="E8">
            <v>21356614.379999999</v>
          </cell>
          <cell r="F8">
            <v>21623819.52</v>
          </cell>
          <cell r="G8" t="str">
            <v>267.205,14-</v>
          </cell>
          <cell r="H8">
            <v>20192969.829999998</v>
          </cell>
        </row>
        <row r="9">
          <cell r="A9">
            <v>171020</v>
          </cell>
          <cell r="B9" t="str">
            <v>UTILES Y PAPELERIA</v>
          </cell>
          <cell r="D9">
            <v>0</v>
          </cell>
          <cell r="E9">
            <v>454647</v>
          </cell>
          <cell r="F9">
            <v>454647</v>
          </cell>
          <cell r="G9">
            <v>0</v>
          </cell>
          <cell r="H9">
            <v>0</v>
          </cell>
        </row>
        <row r="11">
          <cell r="A11">
            <v>171095</v>
          </cell>
          <cell r="B11" t="str">
            <v>OTROS</v>
          </cell>
          <cell r="D11">
            <v>18940683.600000001</v>
          </cell>
          <cell r="E11">
            <v>20850816.960000001</v>
          </cell>
          <cell r="F11">
            <v>21169172.52</v>
          </cell>
          <cell r="G11" t="str">
            <v>318.355,56-</v>
          </cell>
          <cell r="H11">
            <v>18622328.039999999</v>
          </cell>
        </row>
        <row r="12">
          <cell r="A12">
            <v>171095091</v>
          </cell>
          <cell r="B12" t="str">
            <v>ELEM.FUNGIBLES-NO ACT</v>
          </cell>
          <cell r="C12" t="str">
            <v>IVOS</v>
          </cell>
          <cell r="D12">
            <v>18940683.600000001</v>
          </cell>
          <cell r="E12">
            <v>20850816.960000001</v>
          </cell>
          <cell r="F12">
            <v>21169172.52</v>
          </cell>
          <cell r="G12" t="str">
            <v>318.355,56-</v>
          </cell>
          <cell r="H12">
            <v>18622328.039999999</v>
          </cell>
        </row>
        <row r="14">
          <cell r="A14">
            <v>171099</v>
          </cell>
          <cell r="B14" t="str">
            <v>AJUSTES POR INFLACION</v>
          </cell>
          <cell r="D14">
            <v>1519491.37</v>
          </cell>
          <cell r="E14">
            <v>51150.42</v>
          </cell>
          <cell r="F14">
            <v>0</v>
          </cell>
          <cell r="G14">
            <v>51150.42</v>
          </cell>
          <cell r="H14">
            <v>1570641.79</v>
          </cell>
        </row>
        <row r="16">
          <cell r="A16" t="str">
            <v>_x000C_CARACOL TEL</v>
          </cell>
          <cell r="B16" t="str">
            <v>EVISION S.A.</v>
          </cell>
          <cell r="H16" t="str">
            <v>PAGINA No.    65</v>
          </cell>
        </row>
        <row r="17">
          <cell r="A17" t="str">
            <v>XCALIBUR REF</v>
          </cell>
          <cell r="B17" t="str">
            <v>. cg2233.r</v>
          </cell>
          <cell r="C17" t="str">
            <v>BAL</v>
          </cell>
          <cell r="D17" t="str">
            <v>ANCE DE COMPROBACI</v>
          </cell>
          <cell r="E17" t="str">
            <v>ON POR UBICACION AL</v>
          </cell>
          <cell r="F17">
            <v>36372</v>
          </cell>
          <cell r="G17" t="str">
            <v>C.U</v>
          </cell>
          <cell r="H17" t="str">
            <v>. 18/08 11:01 ALV</v>
          </cell>
        </row>
        <row r="19">
          <cell r="A19" t="str">
            <v>CUENTA</v>
          </cell>
          <cell r="B19" t="str">
            <v>DESCRIPCION</v>
          </cell>
          <cell r="D19" t="str">
            <v>SALDO ANTERIOR</v>
          </cell>
          <cell r="E19" t="str">
            <v>DEBITOS MES</v>
          </cell>
          <cell r="F19" t="str">
            <v>CREDITOS MES</v>
          </cell>
          <cell r="G19" t="str">
            <v>SALDO MES</v>
          </cell>
          <cell r="H19" t="str">
            <v>SALDO ACTUAL</v>
          </cell>
        </row>
        <row r="20">
          <cell r="A20" t="str">
            <v>------------</v>
          </cell>
          <cell r="B20" t="str">
            <v>--------------------</v>
          </cell>
          <cell r="C20" t="str">
            <v>----</v>
          </cell>
          <cell r="D20" t="str">
            <v>-----------------</v>
          </cell>
          <cell r="E20" t="str">
            <v>------------------</v>
          </cell>
          <cell r="F20" t="str">
            <v>------------------</v>
          </cell>
          <cell r="G20" t="str">
            <v>------------------ -</v>
          </cell>
          <cell r="H20" t="str">
            <v>-----------------</v>
          </cell>
        </row>
        <row r="21">
          <cell r="A21">
            <v>4</v>
          </cell>
          <cell r="B21" t="str">
            <v>INGRESOS</v>
          </cell>
          <cell r="D21">
            <v>1547525.37</v>
          </cell>
          <cell r="E21">
            <v>0</v>
          </cell>
          <cell r="F21">
            <v>211150.42</v>
          </cell>
          <cell r="G21" t="str">
            <v>211.150,42-</v>
          </cell>
          <cell r="H21" t="str">
            <v>1.758.675,79-</v>
          </cell>
        </row>
        <row r="22">
          <cell r="A22">
            <v>42</v>
          </cell>
          <cell r="B22" t="str">
            <v>NO OPERACIONALES</v>
          </cell>
          <cell r="D22">
            <v>28034</v>
          </cell>
          <cell r="E22">
            <v>0</v>
          </cell>
          <cell r="F22">
            <v>160000</v>
          </cell>
          <cell r="G22" t="str">
            <v>160.000,00-</v>
          </cell>
          <cell r="H22" t="str">
            <v>188.034,00-</v>
          </cell>
        </row>
        <row r="23">
          <cell r="A23">
            <v>4250</v>
          </cell>
          <cell r="B23" t="str">
            <v>RECUPERACIONES</v>
          </cell>
          <cell r="D23">
            <v>28034</v>
          </cell>
          <cell r="E23">
            <v>0</v>
          </cell>
          <cell r="F23">
            <v>160000</v>
          </cell>
          <cell r="G23" t="str">
            <v>160.000,00-</v>
          </cell>
          <cell r="H23" t="str">
            <v>188.034,00-</v>
          </cell>
        </row>
        <row r="24">
          <cell r="A24">
            <v>425050</v>
          </cell>
          <cell r="B24" t="str">
            <v>REINT.OTROS COSTOS/GT</v>
          </cell>
          <cell r="C24" t="str">
            <v>OS</v>
          </cell>
          <cell r="D24">
            <v>28034</v>
          </cell>
          <cell r="E24">
            <v>0</v>
          </cell>
          <cell r="F24">
            <v>160000</v>
          </cell>
          <cell r="G24" t="str">
            <v>160.000,00-</v>
          </cell>
          <cell r="H24" t="str">
            <v>188.034,00-</v>
          </cell>
        </row>
        <row r="26">
          <cell r="A26">
            <v>47</v>
          </cell>
          <cell r="B26" t="str">
            <v>AJUSTE POR INFLACION</v>
          </cell>
          <cell r="D26">
            <v>1519491.37</v>
          </cell>
          <cell r="E26">
            <v>0</v>
          </cell>
          <cell r="F26">
            <v>51150.42</v>
          </cell>
          <cell r="G26" t="str">
            <v>51.150,42-</v>
          </cell>
          <cell r="H26" t="str">
            <v>1.570.641,79-</v>
          </cell>
        </row>
        <row r="27">
          <cell r="A27">
            <v>4705</v>
          </cell>
          <cell r="B27" t="str">
            <v>CORRECCION MONETARIA</v>
          </cell>
          <cell r="D27">
            <v>1519491.37</v>
          </cell>
          <cell r="E27">
            <v>0</v>
          </cell>
          <cell r="F27">
            <v>51150.42</v>
          </cell>
          <cell r="G27" t="str">
            <v>51.150,42-</v>
          </cell>
          <cell r="H27" t="str">
            <v>1.570.641,79-</v>
          </cell>
        </row>
        <row r="28">
          <cell r="A28">
            <v>470525</v>
          </cell>
          <cell r="B28" t="str">
            <v>DIFERIDOS (CR)</v>
          </cell>
          <cell r="D28">
            <v>1519491.37</v>
          </cell>
          <cell r="E28">
            <v>0</v>
          </cell>
          <cell r="F28">
            <v>51150.42</v>
          </cell>
          <cell r="G28" t="str">
            <v>51.150,42-</v>
          </cell>
          <cell r="H28" t="str">
            <v>1.570.641,79-</v>
          </cell>
        </row>
        <row r="30">
          <cell r="A30" t="str">
            <v>_x000C_CARACOL TEL</v>
          </cell>
          <cell r="B30" t="str">
            <v>EVISION S.A.</v>
          </cell>
          <cell r="H30" t="str">
            <v>PAGINA No.    66</v>
          </cell>
        </row>
        <row r="31">
          <cell r="A31" t="str">
            <v>XCALIBUR REF</v>
          </cell>
          <cell r="B31" t="str">
            <v>. cg2233.r</v>
          </cell>
          <cell r="C31" t="str">
            <v>BAL</v>
          </cell>
          <cell r="D31" t="str">
            <v>ANCE DE COMPROBACI</v>
          </cell>
          <cell r="E31" t="str">
            <v>ON POR UBICACION AL</v>
          </cell>
          <cell r="F31">
            <v>36372</v>
          </cell>
          <cell r="G31" t="str">
            <v>C.U</v>
          </cell>
          <cell r="H31" t="str">
            <v>. 18/08 11:01 ALV</v>
          </cell>
        </row>
        <row r="33">
          <cell r="A33" t="str">
            <v>CUENTA</v>
          </cell>
          <cell r="B33" t="str">
            <v>DESCRIPCION</v>
          </cell>
          <cell r="D33" t="str">
            <v>SALDO ANTERIOR</v>
          </cell>
          <cell r="E33" t="str">
            <v>DEBITOS MES</v>
          </cell>
          <cell r="F33" t="str">
            <v>CREDITOS MES</v>
          </cell>
          <cell r="G33" t="str">
            <v>SALDO MES</v>
          </cell>
          <cell r="H33" t="str">
            <v>SALDO ACTUAL</v>
          </cell>
        </row>
        <row r="34">
          <cell r="A34" t="str">
            <v>------------</v>
          </cell>
          <cell r="B34" t="str">
            <v>--------------------</v>
          </cell>
          <cell r="C34" t="str">
            <v>----</v>
          </cell>
          <cell r="D34" t="str">
            <v>-----------------</v>
          </cell>
          <cell r="E34" t="str">
            <v>------------------</v>
          </cell>
          <cell r="F34" t="str">
            <v>------------------</v>
          </cell>
          <cell r="G34" t="str">
            <v>------------------ -</v>
          </cell>
          <cell r="H34" t="str">
            <v>-----------------</v>
          </cell>
        </row>
        <row r="35">
          <cell r="A35">
            <v>5</v>
          </cell>
          <cell r="B35" t="str">
            <v>GASTOS</v>
          </cell>
          <cell r="D35">
            <v>92615486.269999996</v>
          </cell>
          <cell r="E35">
            <v>22255103.559999999</v>
          </cell>
          <cell r="F35">
            <v>0</v>
          </cell>
          <cell r="G35">
            <v>22255103.559999999</v>
          </cell>
          <cell r="H35">
            <v>114870589.83</v>
          </cell>
        </row>
        <row r="36">
          <cell r="A36">
            <v>51</v>
          </cell>
          <cell r="B36" t="str">
            <v>OPERACIONALES DE ADMO</v>
          </cell>
          <cell r="C36" t="str">
            <v>N</v>
          </cell>
          <cell r="D36">
            <v>83138187.269999996</v>
          </cell>
          <cell r="E36">
            <v>22255103.559999999</v>
          </cell>
          <cell r="F36">
            <v>0</v>
          </cell>
          <cell r="G36">
            <v>22255103.559999999</v>
          </cell>
          <cell r="H36">
            <v>105393290.83</v>
          </cell>
        </row>
        <row r="37">
          <cell r="A37">
            <v>5105</v>
          </cell>
          <cell r="B37" t="str">
            <v>GASTOS DE PERSONAL</v>
          </cell>
          <cell r="D37">
            <v>47314393</v>
          </cell>
          <cell r="E37">
            <v>17913409</v>
          </cell>
          <cell r="F37">
            <v>0</v>
          </cell>
          <cell r="G37">
            <v>17913409</v>
          </cell>
          <cell r="H37">
            <v>65227802</v>
          </cell>
        </row>
        <row r="38">
          <cell r="A38">
            <v>510503</v>
          </cell>
          <cell r="B38" t="str">
            <v>SALARIO INTEGRAL</v>
          </cell>
          <cell r="D38">
            <v>14857570</v>
          </cell>
          <cell r="E38">
            <v>3073980</v>
          </cell>
          <cell r="F38">
            <v>0</v>
          </cell>
          <cell r="G38">
            <v>3073980</v>
          </cell>
          <cell r="H38">
            <v>17931550</v>
          </cell>
        </row>
        <row r="40">
          <cell r="A40">
            <v>510506</v>
          </cell>
          <cell r="B40" t="str">
            <v>SUELDOS</v>
          </cell>
          <cell r="D40">
            <v>6640000</v>
          </cell>
          <cell r="E40">
            <v>1180000</v>
          </cell>
          <cell r="F40">
            <v>0</v>
          </cell>
          <cell r="G40">
            <v>1180000</v>
          </cell>
          <cell r="H40">
            <v>7820000</v>
          </cell>
        </row>
        <row r="42">
          <cell r="A42">
            <v>510530</v>
          </cell>
          <cell r="B42" t="str">
            <v>CESANTIAS</v>
          </cell>
          <cell r="D42">
            <v>732152</v>
          </cell>
          <cell r="E42">
            <v>129332</v>
          </cell>
          <cell r="F42">
            <v>0</v>
          </cell>
          <cell r="G42">
            <v>129332</v>
          </cell>
          <cell r="H42">
            <v>861484</v>
          </cell>
        </row>
        <row r="44">
          <cell r="A44">
            <v>510533</v>
          </cell>
          <cell r="B44" t="str">
            <v>INTERESES/CESANTIAS</v>
          </cell>
          <cell r="D44">
            <v>81849</v>
          </cell>
          <cell r="E44">
            <v>14459</v>
          </cell>
          <cell r="F44">
            <v>0</v>
          </cell>
          <cell r="G44">
            <v>14459</v>
          </cell>
          <cell r="H44">
            <v>96308</v>
          </cell>
        </row>
        <row r="46">
          <cell r="A46">
            <v>510536</v>
          </cell>
          <cell r="B46" t="str">
            <v>PRIMA DE SERVICIOS</v>
          </cell>
          <cell r="D46">
            <v>639166</v>
          </cell>
          <cell r="E46">
            <v>129332</v>
          </cell>
          <cell r="F46">
            <v>0</v>
          </cell>
          <cell r="G46">
            <v>129332</v>
          </cell>
          <cell r="H46">
            <v>768498</v>
          </cell>
        </row>
        <row r="48">
          <cell r="A48">
            <v>510539</v>
          </cell>
          <cell r="B48" t="str">
            <v>VACACIONES</v>
          </cell>
          <cell r="D48">
            <v>1022536</v>
          </cell>
          <cell r="E48">
            <v>197273</v>
          </cell>
          <cell r="F48">
            <v>0</v>
          </cell>
          <cell r="G48">
            <v>197273</v>
          </cell>
          <cell r="H48">
            <v>1219809</v>
          </cell>
        </row>
        <row r="50">
          <cell r="A50">
            <v>510542</v>
          </cell>
          <cell r="B50" t="str">
            <v>PRIMAS EXTRALEGALES</v>
          </cell>
          <cell r="D50">
            <v>903609</v>
          </cell>
          <cell r="E50">
            <v>173622</v>
          </cell>
          <cell r="F50">
            <v>0</v>
          </cell>
          <cell r="G50">
            <v>173622</v>
          </cell>
          <cell r="H50">
            <v>1077231</v>
          </cell>
        </row>
        <row r="51">
          <cell r="A51">
            <v>510542001</v>
          </cell>
          <cell r="B51" t="str">
            <v>PRIMA EXT SEMESTRAL</v>
          </cell>
          <cell r="D51">
            <v>589995</v>
          </cell>
          <cell r="E51">
            <v>118223</v>
          </cell>
          <cell r="F51">
            <v>0</v>
          </cell>
          <cell r="G51">
            <v>118223</v>
          </cell>
          <cell r="H51">
            <v>708218</v>
          </cell>
        </row>
        <row r="53">
          <cell r="A53">
            <v>510542002</v>
          </cell>
          <cell r="B53" t="str">
            <v>PRIMA EXT DE VACACION</v>
          </cell>
          <cell r="C53" t="str">
            <v>ES</v>
          </cell>
          <cell r="D53">
            <v>313614</v>
          </cell>
          <cell r="E53">
            <v>55399</v>
          </cell>
          <cell r="F53">
            <v>0</v>
          </cell>
          <cell r="G53">
            <v>55399</v>
          </cell>
          <cell r="H53">
            <v>369013</v>
          </cell>
        </row>
        <row r="55">
          <cell r="A55">
            <v>510566</v>
          </cell>
          <cell r="B55" t="str">
            <v>GTOS DEPORTIVOS Y REC</v>
          </cell>
          <cell r="C55" t="str">
            <v>REAC</v>
          </cell>
          <cell r="D55">
            <v>17491484</v>
          </cell>
          <cell r="E55">
            <v>12076880</v>
          </cell>
          <cell r="F55">
            <v>0</v>
          </cell>
          <cell r="G55">
            <v>12076880</v>
          </cell>
          <cell r="H55">
            <v>29568364</v>
          </cell>
        </row>
        <row r="56">
          <cell r="A56">
            <v>510566001</v>
          </cell>
          <cell r="B56" t="str">
            <v>DEPORT.RECREAT.SERVIC</v>
          </cell>
          <cell r="C56" t="str">
            <v>IOS</v>
          </cell>
          <cell r="D56">
            <v>15164884</v>
          </cell>
          <cell r="E56">
            <v>3669880</v>
          </cell>
          <cell r="F56">
            <v>0</v>
          </cell>
          <cell r="G56">
            <v>3669880</v>
          </cell>
          <cell r="H56">
            <v>18834764</v>
          </cell>
        </row>
        <row r="58">
          <cell r="A58">
            <v>510566002</v>
          </cell>
          <cell r="B58" t="str">
            <v>DEPORT.RECREAT.COMPRA</v>
          </cell>
          <cell r="C58" t="str">
            <v>S</v>
          </cell>
          <cell r="D58">
            <v>2326600</v>
          </cell>
          <cell r="E58">
            <v>8407000</v>
          </cell>
          <cell r="F58">
            <v>0</v>
          </cell>
          <cell r="G58">
            <v>8407000</v>
          </cell>
          <cell r="H58">
            <v>10733600</v>
          </cell>
        </row>
        <row r="60">
          <cell r="A60">
            <v>510568</v>
          </cell>
          <cell r="B60" t="str">
            <v>APORTES ADM RIESG PRO</v>
          </cell>
          <cell r="C60" t="str">
            <v>FES.</v>
          </cell>
          <cell r="D60">
            <v>183679</v>
          </cell>
          <cell r="E60">
            <v>34784</v>
          </cell>
          <cell r="F60">
            <v>0</v>
          </cell>
          <cell r="G60">
            <v>34784</v>
          </cell>
          <cell r="H60">
            <v>218463</v>
          </cell>
        </row>
        <row r="62">
          <cell r="A62">
            <v>510569</v>
          </cell>
          <cell r="B62" t="str">
            <v>APORTES A   E. P. S</v>
          </cell>
          <cell r="D62">
            <v>1413623</v>
          </cell>
          <cell r="E62">
            <v>266543</v>
          </cell>
          <cell r="F62">
            <v>0</v>
          </cell>
          <cell r="G62">
            <v>266543</v>
          </cell>
          <cell r="H62">
            <v>1680166</v>
          </cell>
        </row>
        <row r="63">
          <cell r="A63">
            <v>510569001</v>
          </cell>
          <cell r="B63" t="str">
            <v>E.P.S.</v>
          </cell>
          <cell r="D63">
            <v>1413623</v>
          </cell>
          <cell r="E63">
            <v>266543</v>
          </cell>
          <cell r="F63">
            <v>0</v>
          </cell>
          <cell r="G63">
            <v>266543</v>
          </cell>
          <cell r="H63">
            <v>1680166</v>
          </cell>
        </row>
        <row r="65">
          <cell r="A65">
            <v>510570</v>
          </cell>
          <cell r="B65" t="str">
            <v>APORT A'FDOS D'PENS Y</v>
          </cell>
          <cell r="C65" t="str">
            <v>CES</v>
          </cell>
          <cell r="D65">
            <v>1758397</v>
          </cell>
          <cell r="E65">
            <v>337343</v>
          </cell>
          <cell r="F65">
            <v>0</v>
          </cell>
          <cell r="G65">
            <v>337343</v>
          </cell>
          <cell r="H65">
            <v>2095740</v>
          </cell>
        </row>
        <row r="67">
          <cell r="A67">
            <v>510572</v>
          </cell>
          <cell r="B67" t="str">
            <v>APORTES CAJA COMPENSA</v>
          </cell>
          <cell r="C67" t="str">
            <v>CION</v>
          </cell>
          <cell r="D67">
            <v>706811</v>
          </cell>
          <cell r="E67">
            <v>133271</v>
          </cell>
          <cell r="F67">
            <v>0</v>
          </cell>
          <cell r="G67">
            <v>133271</v>
          </cell>
          <cell r="H67">
            <v>840082</v>
          </cell>
        </row>
        <row r="69">
          <cell r="A69">
            <v>510575</v>
          </cell>
          <cell r="B69" t="str">
            <v>APORTES I.C.B.F</v>
          </cell>
          <cell r="D69">
            <v>530110</v>
          </cell>
          <cell r="E69">
            <v>99954</v>
          </cell>
          <cell r="F69">
            <v>0</v>
          </cell>
          <cell r="G69">
            <v>99954</v>
          </cell>
          <cell r="H69">
            <v>630064</v>
          </cell>
        </row>
        <row r="71">
          <cell r="A71">
            <v>510578</v>
          </cell>
          <cell r="B71" t="str">
            <v>SENA</v>
          </cell>
          <cell r="D71">
            <v>353407</v>
          </cell>
          <cell r="E71">
            <v>66636</v>
          </cell>
          <cell r="F71">
            <v>0</v>
          </cell>
          <cell r="G71">
            <v>66636</v>
          </cell>
          <cell r="H71">
            <v>420043</v>
          </cell>
        </row>
        <row r="73">
          <cell r="A73">
            <v>5135</v>
          </cell>
          <cell r="B73" t="str">
            <v>SERVICIOS</v>
          </cell>
          <cell r="D73">
            <v>726923</v>
          </cell>
          <cell r="E73">
            <v>115900</v>
          </cell>
          <cell r="F73">
            <v>0</v>
          </cell>
          <cell r="G73">
            <v>115900</v>
          </cell>
          <cell r="H73">
            <v>842823</v>
          </cell>
        </row>
        <row r="74">
          <cell r="A74">
            <v>513540</v>
          </cell>
          <cell r="B74" t="str">
            <v>CORREO,PORTES Y TELEG</v>
          </cell>
          <cell r="C74" t="str">
            <v>RAMA</v>
          </cell>
          <cell r="D74">
            <v>553786</v>
          </cell>
          <cell r="E74">
            <v>115900</v>
          </cell>
          <cell r="F74">
            <v>0</v>
          </cell>
          <cell r="G74">
            <v>115900</v>
          </cell>
          <cell r="H74">
            <v>669686</v>
          </cell>
        </row>
        <row r="76">
          <cell r="A76">
            <v>513550</v>
          </cell>
          <cell r="B76" t="str">
            <v>TRASPORTES Y ACARREOS</v>
          </cell>
          <cell r="D76">
            <v>173137</v>
          </cell>
          <cell r="E76">
            <v>0</v>
          </cell>
          <cell r="F76">
            <v>0</v>
          </cell>
          <cell r="G76">
            <v>0</v>
          </cell>
          <cell r="H76">
            <v>173137</v>
          </cell>
        </row>
        <row r="78">
          <cell r="A78">
            <v>5145</v>
          </cell>
          <cell r="B78" t="str">
            <v>MANTENIM.Y REPARACION</v>
          </cell>
          <cell r="C78" t="str">
            <v>ES</v>
          </cell>
          <cell r="D78">
            <v>514521</v>
          </cell>
          <cell r="E78">
            <v>0</v>
          </cell>
          <cell r="F78">
            <v>0</v>
          </cell>
          <cell r="G78">
            <v>0</v>
          </cell>
          <cell r="H78">
            <v>514521</v>
          </cell>
        </row>
        <row r="79">
          <cell r="A79">
            <v>514525</v>
          </cell>
          <cell r="B79" t="str">
            <v>EQ.COMPUTAC Y COMUNIC</v>
          </cell>
          <cell r="C79" t="str">
            <v>AC.</v>
          </cell>
          <cell r="D79">
            <v>514521</v>
          </cell>
          <cell r="E79">
            <v>0</v>
          </cell>
          <cell r="F79">
            <v>0</v>
          </cell>
          <cell r="G79">
            <v>0</v>
          </cell>
          <cell r="H79">
            <v>514521</v>
          </cell>
        </row>
        <row r="80">
          <cell r="A80">
            <v>514525001</v>
          </cell>
          <cell r="B80" t="str">
            <v>COMPRAS 3%</v>
          </cell>
          <cell r="D80">
            <v>514521</v>
          </cell>
          <cell r="E80">
            <v>0</v>
          </cell>
          <cell r="F80">
            <v>0</v>
          </cell>
          <cell r="G80">
            <v>0</v>
          </cell>
          <cell r="H80">
            <v>514521</v>
          </cell>
        </row>
        <row r="82">
          <cell r="A82">
            <v>5195</v>
          </cell>
          <cell r="B82" t="str">
            <v>DIVERSOS</v>
          </cell>
          <cell r="D82">
            <v>34582350.270000003</v>
          </cell>
          <cell r="E82">
            <v>4225794.5599999996</v>
          </cell>
          <cell r="F82">
            <v>0</v>
          </cell>
          <cell r="G82">
            <v>4225794.5599999996</v>
          </cell>
          <cell r="H82">
            <v>38808144.829999998</v>
          </cell>
        </row>
        <row r="83">
          <cell r="A83">
            <v>519510</v>
          </cell>
          <cell r="B83" t="str">
            <v>LIB,SUSC,PERIOD,REVIS</v>
          </cell>
          <cell r="C83" t="str">
            <v>TAS</v>
          </cell>
          <cell r="D83">
            <v>6621187.9100000001</v>
          </cell>
          <cell r="E83">
            <v>1705179</v>
          </cell>
          <cell r="F83">
            <v>0</v>
          </cell>
          <cell r="G83">
            <v>1705179</v>
          </cell>
          <cell r="H83">
            <v>8326366.9100000001</v>
          </cell>
        </row>
        <row r="85">
          <cell r="A85">
            <v>519520</v>
          </cell>
          <cell r="B85" t="str">
            <v>RELAC.PUBLIC Y GTOS R</v>
          </cell>
          <cell r="C85" t="str">
            <v>EPRE</v>
          </cell>
          <cell r="D85">
            <v>22000</v>
          </cell>
          <cell r="E85">
            <v>0</v>
          </cell>
          <cell r="F85">
            <v>0</v>
          </cell>
          <cell r="G85">
            <v>0</v>
          </cell>
          <cell r="H85">
            <v>22000</v>
          </cell>
        </row>
        <row r="87">
          <cell r="A87">
            <v>519525</v>
          </cell>
          <cell r="B87" t="str">
            <v>ELEM.ASEO Y CAFETERIA</v>
          </cell>
          <cell r="D87">
            <v>54050</v>
          </cell>
          <cell r="E87">
            <v>0</v>
          </cell>
          <cell r="F87">
            <v>0</v>
          </cell>
          <cell r="G87">
            <v>0</v>
          </cell>
          <cell r="H87">
            <v>54050</v>
          </cell>
        </row>
        <row r="88">
          <cell r="A88" t="str">
            <v>_x000C_CARACOL TEL</v>
          </cell>
          <cell r="B88" t="str">
            <v>EVISION S.A.</v>
          </cell>
          <cell r="H88" t="str">
            <v>PAGINA No.    67</v>
          </cell>
        </row>
        <row r="89">
          <cell r="A89" t="str">
            <v>XCALIBUR REF</v>
          </cell>
          <cell r="B89" t="str">
            <v>. cg2233.r</v>
          </cell>
          <cell r="C89" t="str">
            <v>BAL</v>
          </cell>
          <cell r="D89" t="str">
            <v>ANCE DE COMPROBACI</v>
          </cell>
          <cell r="E89" t="str">
            <v>ON POR UBICACION AL</v>
          </cell>
          <cell r="F89">
            <v>36372</v>
          </cell>
          <cell r="G89" t="str">
            <v>C.U</v>
          </cell>
          <cell r="H89" t="str">
            <v>. 18/08 11:01 ALV</v>
          </cell>
        </row>
        <row r="91">
          <cell r="A91" t="str">
            <v>CUENTA</v>
          </cell>
          <cell r="B91" t="str">
            <v>DESCRIPCION</v>
          </cell>
          <cell r="D91" t="str">
            <v>SALDO ANTERIOR</v>
          </cell>
          <cell r="E91" t="str">
            <v>DEBITOS MES</v>
          </cell>
          <cell r="F91" t="str">
            <v>CREDITOS MES</v>
          </cell>
          <cell r="G91" t="str">
            <v>SALDO MES</v>
          </cell>
          <cell r="H91" t="str">
            <v>SALDO ACTUAL</v>
          </cell>
        </row>
        <row r="92">
          <cell r="A92" t="str">
            <v>------------</v>
          </cell>
          <cell r="B92" t="str">
            <v>--------------------</v>
          </cell>
          <cell r="C92" t="str">
            <v>----</v>
          </cell>
          <cell r="D92" t="str">
            <v>-----------------</v>
          </cell>
          <cell r="E92" t="str">
            <v>------------------</v>
          </cell>
          <cell r="F92" t="str">
            <v>------------------</v>
          </cell>
          <cell r="G92" t="str">
            <v>------------------ -</v>
          </cell>
          <cell r="H92" t="str">
            <v>-----------------</v>
          </cell>
        </row>
        <row r="94">
          <cell r="A94">
            <v>519530</v>
          </cell>
          <cell r="B94" t="str">
            <v>UTILES,PAPELERIA,FOTO</v>
          </cell>
          <cell r="C94" t="str">
            <v>C</v>
          </cell>
          <cell r="D94">
            <v>771579</v>
          </cell>
          <cell r="E94">
            <v>0</v>
          </cell>
          <cell r="F94">
            <v>0</v>
          </cell>
          <cell r="G94">
            <v>0</v>
          </cell>
          <cell r="H94">
            <v>771579</v>
          </cell>
        </row>
        <row r="96">
          <cell r="A96">
            <v>519545</v>
          </cell>
          <cell r="B96" t="str">
            <v>TAXIS Y BUSES</v>
          </cell>
          <cell r="D96">
            <v>20000</v>
          </cell>
          <cell r="E96">
            <v>28000</v>
          </cell>
          <cell r="F96">
            <v>0</v>
          </cell>
          <cell r="G96">
            <v>28000</v>
          </cell>
          <cell r="H96">
            <v>48000</v>
          </cell>
        </row>
        <row r="98">
          <cell r="A98">
            <v>519595</v>
          </cell>
          <cell r="B98" t="str">
            <v>OTROS</v>
          </cell>
          <cell r="D98">
            <v>27093533.359999999</v>
          </cell>
          <cell r="E98">
            <v>2492615.56</v>
          </cell>
          <cell r="F98">
            <v>0</v>
          </cell>
          <cell r="G98">
            <v>2492615.56</v>
          </cell>
          <cell r="H98">
            <v>29586148.920000002</v>
          </cell>
        </row>
        <row r="99">
          <cell r="A99">
            <v>519595001</v>
          </cell>
          <cell r="B99" t="str">
            <v>IMAGEN CORPORATIVA</v>
          </cell>
          <cell r="D99">
            <v>2687500</v>
          </cell>
          <cell r="E99">
            <v>0</v>
          </cell>
          <cell r="F99">
            <v>0</v>
          </cell>
          <cell r="G99">
            <v>0</v>
          </cell>
          <cell r="H99">
            <v>2687500</v>
          </cell>
        </row>
        <row r="101">
          <cell r="A101">
            <v>519595008</v>
          </cell>
          <cell r="B101" t="str">
            <v>FUNG P'OFIC Y DECORAT</v>
          </cell>
          <cell r="C101" t="str">
            <v>IVOS</v>
          </cell>
          <cell r="D101">
            <v>2500633.36</v>
          </cell>
          <cell r="E101">
            <v>318355.56</v>
          </cell>
          <cell r="F101">
            <v>0</v>
          </cell>
          <cell r="G101">
            <v>318355.56</v>
          </cell>
          <cell r="H101">
            <v>2818988.92</v>
          </cell>
        </row>
        <row r="103">
          <cell r="A103">
            <v>519595009</v>
          </cell>
          <cell r="B103" t="str">
            <v>OTROS NEGOC-SERVICIOS</v>
          </cell>
          <cell r="D103">
            <v>5400</v>
          </cell>
          <cell r="E103">
            <v>249260</v>
          </cell>
          <cell r="F103">
            <v>0</v>
          </cell>
          <cell r="G103">
            <v>249260</v>
          </cell>
          <cell r="H103">
            <v>254660</v>
          </cell>
        </row>
        <row r="105">
          <cell r="A105">
            <v>519595012</v>
          </cell>
          <cell r="B105" t="str">
            <v>PUBLICACIONES INTERNA</v>
          </cell>
          <cell r="C105" t="str">
            <v>S</v>
          </cell>
          <cell r="D105">
            <v>21900000</v>
          </cell>
          <cell r="E105">
            <v>1925000</v>
          </cell>
          <cell r="F105">
            <v>0</v>
          </cell>
          <cell r="G105">
            <v>1925000</v>
          </cell>
          <cell r="H105">
            <v>23825000</v>
          </cell>
        </row>
        <row r="107">
          <cell r="A107">
            <v>53</v>
          </cell>
          <cell r="B107" t="str">
            <v>NO OPERACIONALES</v>
          </cell>
          <cell r="D107">
            <v>9477299</v>
          </cell>
          <cell r="E107">
            <v>0</v>
          </cell>
          <cell r="F107">
            <v>0</v>
          </cell>
          <cell r="G107">
            <v>0</v>
          </cell>
          <cell r="H107">
            <v>9477299</v>
          </cell>
        </row>
        <row r="108">
          <cell r="A108">
            <v>5395</v>
          </cell>
          <cell r="B108" t="str">
            <v>GASTOS DIVERSOS</v>
          </cell>
          <cell r="D108">
            <v>9477299</v>
          </cell>
          <cell r="E108">
            <v>0</v>
          </cell>
          <cell r="F108">
            <v>0</v>
          </cell>
          <cell r="G108">
            <v>0</v>
          </cell>
          <cell r="H108">
            <v>9477299</v>
          </cell>
        </row>
        <row r="109">
          <cell r="A109">
            <v>539595</v>
          </cell>
          <cell r="B109" t="str">
            <v>OTROS</v>
          </cell>
          <cell r="D109">
            <v>9477299</v>
          </cell>
          <cell r="E109">
            <v>0</v>
          </cell>
          <cell r="F109">
            <v>0</v>
          </cell>
          <cell r="G109">
            <v>0</v>
          </cell>
          <cell r="H109">
            <v>9477299</v>
          </cell>
        </row>
        <row r="110">
          <cell r="A110">
            <v>539595001</v>
          </cell>
          <cell r="B110" t="str">
            <v>AJUSTES EJERC.ANTERIO</v>
          </cell>
          <cell r="C110" t="str">
            <v>RES</v>
          </cell>
          <cell r="D110">
            <v>9477299</v>
          </cell>
          <cell r="E110">
            <v>0</v>
          </cell>
          <cell r="F110">
            <v>0</v>
          </cell>
          <cell r="G110">
            <v>0</v>
          </cell>
          <cell r="H110">
            <v>9477299</v>
          </cell>
        </row>
        <row r="112">
          <cell r="A112" t="str">
            <v>_x000C_CARACOL TEL</v>
          </cell>
          <cell r="B112" t="str">
            <v>EVISION S.A.</v>
          </cell>
          <cell r="H112" t="str">
            <v>PAGINA No.    68</v>
          </cell>
        </row>
        <row r="113">
          <cell r="A113" t="str">
            <v>XCALIBUR REF</v>
          </cell>
          <cell r="B113" t="str">
            <v>. cg2233.r</v>
          </cell>
          <cell r="C113" t="str">
            <v>BAL</v>
          </cell>
          <cell r="D113" t="str">
            <v>ANCE DE COMPROBACI</v>
          </cell>
          <cell r="E113" t="str">
            <v>ON POR UBICACION AL</v>
          </cell>
          <cell r="F113">
            <v>36372</v>
          </cell>
          <cell r="G113" t="str">
            <v>C.U</v>
          </cell>
          <cell r="H113" t="str">
            <v>. 18/08 11:01 ALV</v>
          </cell>
        </row>
        <row r="115">
          <cell r="A115" t="str">
            <v>CUENTA</v>
          </cell>
          <cell r="B115" t="str">
            <v>DESCRIPCION</v>
          </cell>
          <cell r="D115" t="str">
            <v>SALDO ANTERIOR</v>
          </cell>
          <cell r="E115" t="str">
            <v>DEBITOS MES</v>
          </cell>
          <cell r="F115" t="str">
            <v>CREDITOS MES</v>
          </cell>
          <cell r="G115" t="str">
            <v>SALDO MES</v>
          </cell>
          <cell r="H115" t="str">
            <v>SALDO ACTUAL</v>
          </cell>
        </row>
        <row r="116">
          <cell r="A116" t="str">
            <v>------------</v>
          </cell>
          <cell r="B116" t="str">
            <v>--------------------</v>
          </cell>
          <cell r="C116" t="str">
            <v>----</v>
          </cell>
          <cell r="D116" t="str">
            <v>-----------------</v>
          </cell>
          <cell r="E116" t="str">
            <v>------------------</v>
          </cell>
          <cell r="F116" t="str">
            <v>------------------</v>
          </cell>
          <cell r="G116" t="str">
            <v>------------------ -</v>
          </cell>
          <cell r="H116" t="str">
            <v>-----------------</v>
          </cell>
        </row>
      </sheetData>
      <sheetData sheetId="19" refreshError="1">
        <row r="1">
          <cell r="B1" t="str">
            <v>1018 DIRECCION COMPRA</v>
          </cell>
          <cell r="C1" t="str">
            <v>S</v>
          </cell>
        </row>
        <row r="3">
          <cell r="A3">
            <v>1</v>
          </cell>
          <cell r="B3" t="str">
            <v>ACTIVO</v>
          </cell>
          <cell r="D3">
            <v>65113394.549999997</v>
          </cell>
          <cell r="E3">
            <v>84058148.799999997</v>
          </cell>
          <cell r="F3">
            <v>71459596.700000003</v>
          </cell>
          <cell r="G3">
            <v>12598552.1</v>
          </cell>
          <cell r="H3">
            <v>77711946.650000006</v>
          </cell>
        </row>
        <row r="4">
          <cell r="A4">
            <v>17</v>
          </cell>
          <cell r="B4" t="str">
            <v>DIFERIDOS</v>
          </cell>
          <cell r="D4">
            <v>65113394.549999997</v>
          </cell>
          <cell r="E4">
            <v>84058148.799999997</v>
          </cell>
          <cell r="F4">
            <v>71459596.700000003</v>
          </cell>
          <cell r="G4">
            <v>12598552.1</v>
          </cell>
          <cell r="H4">
            <v>77711946.650000006</v>
          </cell>
        </row>
        <row r="5">
          <cell r="A5">
            <v>1710</v>
          </cell>
          <cell r="B5" t="str">
            <v>CARGOS DIFERIDOS</v>
          </cell>
          <cell r="D5">
            <v>65113394.549999997</v>
          </cell>
          <cell r="E5">
            <v>84058148.799999997</v>
          </cell>
          <cell r="F5">
            <v>71459596.700000003</v>
          </cell>
          <cell r="G5">
            <v>12598552.1</v>
          </cell>
          <cell r="H5">
            <v>77711946.650000006</v>
          </cell>
        </row>
        <row r="6">
          <cell r="A6">
            <v>171012</v>
          </cell>
          <cell r="B6" t="str">
            <v>ESTUDIOS/INVEST/PROYE</v>
          </cell>
          <cell r="C6" t="str">
            <v>C.</v>
          </cell>
          <cell r="D6">
            <v>2752550</v>
          </cell>
          <cell r="E6">
            <v>0</v>
          </cell>
          <cell r="F6">
            <v>0</v>
          </cell>
          <cell r="G6">
            <v>0</v>
          </cell>
          <cell r="H6">
            <v>2752550</v>
          </cell>
        </row>
        <row r="7">
          <cell r="A7">
            <v>171012003</v>
          </cell>
          <cell r="B7" t="str">
            <v>RELAC.PUBLIC Y GTOS R</v>
          </cell>
          <cell r="C7" t="str">
            <v>EPRE</v>
          </cell>
          <cell r="D7">
            <v>2752550</v>
          </cell>
          <cell r="E7">
            <v>0</v>
          </cell>
          <cell r="F7">
            <v>0</v>
          </cell>
          <cell r="G7">
            <v>0</v>
          </cell>
          <cell r="H7">
            <v>2752550</v>
          </cell>
        </row>
        <row r="9">
          <cell r="A9">
            <v>171020</v>
          </cell>
          <cell r="B9" t="str">
            <v>UTILES Y PAPELERIA</v>
          </cell>
          <cell r="D9">
            <v>47627513.119999997</v>
          </cell>
          <cell r="E9">
            <v>78474354.700000003</v>
          </cell>
          <cell r="F9">
            <v>70750497.700000003</v>
          </cell>
          <cell r="G9">
            <v>7723857</v>
          </cell>
          <cell r="H9">
            <v>55351370.119999997</v>
          </cell>
        </row>
        <row r="11">
          <cell r="A11">
            <v>171054</v>
          </cell>
          <cell r="B11" t="str">
            <v>ASEO Y CAFETERIA</v>
          </cell>
          <cell r="D11">
            <v>0</v>
          </cell>
          <cell r="E11">
            <v>935509</v>
          </cell>
          <cell r="F11">
            <v>0</v>
          </cell>
          <cell r="G11">
            <v>935509</v>
          </cell>
          <cell r="H11">
            <v>935509</v>
          </cell>
        </row>
        <row r="13">
          <cell r="A13">
            <v>171095</v>
          </cell>
          <cell r="B13" t="str">
            <v>OTROS</v>
          </cell>
          <cell r="D13">
            <v>12930116</v>
          </cell>
          <cell r="E13">
            <v>4492383</v>
          </cell>
          <cell r="F13">
            <v>709099</v>
          </cell>
          <cell r="G13">
            <v>3783284</v>
          </cell>
          <cell r="H13">
            <v>16713400</v>
          </cell>
        </row>
        <row r="14">
          <cell r="A14">
            <v>171095091</v>
          </cell>
          <cell r="B14" t="str">
            <v>ELEM.FUNGIBLES-NO ACT</v>
          </cell>
          <cell r="C14" t="str">
            <v>IVOS</v>
          </cell>
          <cell r="D14">
            <v>12930116</v>
          </cell>
          <cell r="E14">
            <v>4492383</v>
          </cell>
          <cell r="F14">
            <v>709099</v>
          </cell>
          <cell r="G14">
            <v>3783284</v>
          </cell>
          <cell r="H14">
            <v>16713400</v>
          </cell>
        </row>
        <row r="16">
          <cell r="A16">
            <v>171099</v>
          </cell>
          <cell r="B16" t="str">
            <v>AJUSTES POR INFLACION</v>
          </cell>
          <cell r="D16">
            <v>1803215.43</v>
          </cell>
          <cell r="E16">
            <v>155902.1</v>
          </cell>
          <cell r="F16">
            <v>0</v>
          </cell>
          <cell r="G16">
            <v>155902.1</v>
          </cell>
          <cell r="H16">
            <v>1959117.53</v>
          </cell>
        </row>
        <row r="18">
          <cell r="A18" t="str">
            <v>_x000C_CARACOL TEL</v>
          </cell>
          <cell r="B18" t="str">
            <v>EVISION S.A.</v>
          </cell>
          <cell r="H18" t="str">
            <v>PAGINA No.    69</v>
          </cell>
        </row>
        <row r="19">
          <cell r="A19" t="str">
            <v>XCALIBUR REF</v>
          </cell>
          <cell r="B19" t="str">
            <v>. cg2233.r</v>
          </cell>
          <cell r="C19" t="str">
            <v>BAL</v>
          </cell>
          <cell r="D19" t="str">
            <v>ANCE DE COMPROBACI</v>
          </cell>
          <cell r="E19" t="str">
            <v>ON POR UBICACION AL</v>
          </cell>
          <cell r="F19">
            <v>36372</v>
          </cell>
          <cell r="G19" t="str">
            <v>C.U</v>
          </cell>
          <cell r="H19" t="str">
            <v>. 18/08 11:01 ALV</v>
          </cell>
        </row>
        <row r="21">
          <cell r="A21" t="str">
            <v>CUENTA</v>
          </cell>
          <cell r="B21" t="str">
            <v>DESCRIPCION</v>
          </cell>
          <cell r="D21" t="str">
            <v>SALDO ANTERIOR</v>
          </cell>
          <cell r="E21" t="str">
            <v>DEBITOS MES</v>
          </cell>
          <cell r="F21" t="str">
            <v>CREDITOS MES</v>
          </cell>
          <cell r="G21" t="str">
            <v>SALDO MES</v>
          </cell>
          <cell r="H21" t="str">
            <v>SALDO ACTUAL</v>
          </cell>
        </row>
        <row r="22">
          <cell r="A22" t="str">
            <v>------------</v>
          </cell>
          <cell r="B22" t="str">
            <v>--------------------</v>
          </cell>
          <cell r="C22" t="str">
            <v>----</v>
          </cell>
          <cell r="D22" t="str">
            <v>-----------------</v>
          </cell>
          <cell r="E22" t="str">
            <v>------------------</v>
          </cell>
          <cell r="F22" t="str">
            <v>------------------</v>
          </cell>
          <cell r="G22" t="str">
            <v>------------------ -</v>
          </cell>
          <cell r="H22" t="str">
            <v>-----------------</v>
          </cell>
        </row>
        <row r="23">
          <cell r="A23">
            <v>4</v>
          </cell>
          <cell r="B23" t="str">
            <v>INGRESOS</v>
          </cell>
          <cell r="D23">
            <v>4662053.43</v>
          </cell>
          <cell r="E23">
            <v>0</v>
          </cell>
          <cell r="F23">
            <v>388493.1</v>
          </cell>
          <cell r="G23" t="str">
            <v>388.493,10-</v>
          </cell>
          <cell r="H23" t="str">
            <v>5.050.546,53-</v>
          </cell>
        </row>
        <row r="24">
          <cell r="A24">
            <v>42</v>
          </cell>
          <cell r="B24" t="str">
            <v>NO OPERACIONALES</v>
          </cell>
          <cell r="D24">
            <v>2858838</v>
          </cell>
          <cell r="E24">
            <v>0</v>
          </cell>
          <cell r="F24">
            <v>232591</v>
          </cell>
          <cell r="G24" t="str">
            <v>232.591,00-</v>
          </cell>
          <cell r="H24" t="str">
            <v>3.091.429,00-</v>
          </cell>
        </row>
        <row r="25">
          <cell r="A25">
            <v>4250</v>
          </cell>
          <cell r="B25" t="str">
            <v>RECUPERACIONES</v>
          </cell>
          <cell r="D25">
            <v>2858838</v>
          </cell>
          <cell r="E25">
            <v>0</v>
          </cell>
          <cell r="F25">
            <v>232591</v>
          </cell>
          <cell r="G25" t="str">
            <v>232.591,00-</v>
          </cell>
          <cell r="H25" t="str">
            <v>3.091.429,00-</v>
          </cell>
        </row>
        <row r="26">
          <cell r="A26">
            <v>425035</v>
          </cell>
          <cell r="B26" t="str">
            <v>DE PROVISIONES</v>
          </cell>
          <cell r="D26">
            <v>2590136</v>
          </cell>
          <cell r="E26">
            <v>0</v>
          </cell>
          <cell r="F26">
            <v>0</v>
          </cell>
          <cell r="G26">
            <v>0</v>
          </cell>
          <cell r="H26" t="str">
            <v>2.590.136,00-</v>
          </cell>
        </row>
        <row r="28">
          <cell r="A28">
            <v>425050</v>
          </cell>
          <cell r="B28" t="str">
            <v>REINT.OTROS COSTOS/GT</v>
          </cell>
          <cell r="C28" t="str">
            <v>OS</v>
          </cell>
          <cell r="D28">
            <v>268702</v>
          </cell>
          <cell r="E28">
            <v>0</v>
          </cell>
          <cell r="F28">
            <v>232591</v>
          </cell>
          <cell r="G28" t="str">
            <v>232.591,00-</v>
          </cell>
          <cell r="H28" t="str">
            <v>501.293,00-</v>
          </cell>
        </row>
        <row r="30">
          <cell r="A30">
            <v>47</v>
          </cell>
          <cell r="B30" t="str">
            <v>AJUSTE POR INFLACION</v>
          </cell>
          <cell r="D30">
            <v>1803215.43</v>
          </cell>
          <cell r="E30">
            <v>0</v>
          </cell>
          <cell r="F30">
            <v>155902.1</v>
          </cell>
          <cell r="G30" t="str">
            <v>155.902,10-</v>
          </cell>
          <cell r="H30" t="str">
            <v>1.959.117,53-</v>
          </cell>
        </row>
        <row r="31">
          <cell r="A31">
            <v>4705</v>
          </cell>
          <cell r="B31" t="str">
            <v>CORRECCION MONETARIA</v>
          </cell>
          <cell r="D31">
            <v>1803215.43</v>
          </cell>
          <cell r="E31">
            <v>0</v>
          </cell>
          <cell r="F31">
            <v>155902.1</v>
          </cell>
          <cell r="G31" t="str">
            <v>155.902,10-</v>
          </cell>
          <cell r="H31" t="str">
            <v>1.959.117,53-</v>
          </cell>
        </row>
        <row r="32">
          <cell r="A32">
            <v>470525</v>
          </cell>
          <cell r="B32" t="str">
            <v>DIFERIDOS (CR)</v>
          </cell>
          <cell r="D32">
            <v>1803215.43</v>
          </cell>
          <cell r="E32">
            <v>0</v>
          </cell>
          <cell r="F32">
            <v>155902.1</v>
          </cell>
          <cell r="G32" t="str">
            <v>155.902,10-</v>
          </cell>
          <cell r="H32" t="str">
            <v>1.959.117,53-</v>
          </cell>
        </row>
        <row r="34">
          <cell r="A34" t="str">
            <v>_x000C_CARACOL TEL</v>
          </cell>
          <cell r="B34" t="str">
            <v>EVISION S.A.</v>
          </cell>
          <cell r="H34" t="str">
            <v>PAGINA No.    70</v>
          </cell>
        </row>
        <row r="35">
          <cell r="A35" t="str">
            <v>XCALIBUR REF</v>
          </cell>
          <cell r="B35" t="str">
            <v>. cg2233.r</v>
          </cell>
          <cell r="C35" t="str">
            <v>BAL</v>
          </cell>
          <cell r="D35" t="str">
            <v>ANCE DE COMPROBACI</v>
          </cell>
          <cell r="E35" t="str">
            <v>ON POR UBICACION AL</v>
          </cell>
          <cell r="F35">
            <v>36372</v>
          </cell>
          <cell r="G35" t="str">
            <v>C.U</v>
          </cell>
          <cell r="H35" t="str">
            <v>. 18/08 11:01 ALV</v>
          </cell>
        </row>
        <row r="37">
          <cell r="A37" t="str">
            <v>CUENTA</v>
          </cell>
          <cell r="B37" t="str">
            <v>DESCRIPCION</v>
          </cell>
          <cell r="D37" t="str">
            <v>SALDO ANTERIOR</v>
          </cell>
          <cell r="E37" t="str">
            <v>DEBITOS MES</v>
          </cell>
          <cell r="F37" t="str">
            <v>CREDITOS MES</v>
          </cell>
          <cell r="G37" t="str">
            <v>SALDO MES</v>
          </cell>
          <cell r="H37" t="str">
            <v>SALDO ACTUAL</v>
          </cell>
        </row>
        <row r="38">
          <cell r="A38" t="str">
            <v>------------</v>
          </cell>
          <cell r="B38" t="str">
            <v>--------------------</v>
          </cell>
          <cell r="C38" t="str">
            <v>----</v>
          </cell>
          <cell r="D38" t="str">
            <v>-----------------</v>
          </cell>
          <cell r="E38" t="str">
            <v>------------------</v>
          </cell>
          <cell r="F38" t="str">
            <v>------------------</v>
          </cell>
          <cell r="G38" t="str">
            <v>------------------ -</v>
          </cell>
          <cell r="H38" t="str">
            <v>-----------------</v>
          </cell>
        </row>
        <row r="39">
          <cell r="A39">
            <v>5</v>
          </cell>
          <cell r="B39" t="str">
            <v>GASTOS</v>
          </cell>
          <cell r="D39">
            <v>194514209.80000001</v>
          </cell>
          <cell r="E39">
            <v>42310818</v>
          </cell>
          <cell r="F39">
            <v>1495509</v>
          </cell>
          <cell r="G39">
            <v>40815309</v>
          </cell>
          <cell r="H39">
            <v>235329518.80000001</v>
          </cell>
        </row>
        <row r="40">
          <cell r="A40">
            <v>51</v>
          </cell>
          <cell r="B40" t="str">
            <v>OPERACIONALES DE ADMO</v>
          </cell>
          <cell r="C40" t="str">
            <v>N</v>
          </cell>
          <cell r="D40">
            <v>190932290.80000001</v>
          </cell>
          <cell r="E40">
            <v>42310818</v>
          </cell>
          <cell r="F40">
            <v>1495509</v>
          </cell>
          <cell r="G40">
            <v>40815309</v>
          </cell>
          <cell r="H40">
            <v>231747599.80000001</v>
          </cell>
        </row>
        <row r="41">
          <cell r="A41">
            <v>5105</v>
          </cell>
          <cell r="B41" t="str">
            <v>GASTOS DE PERSONAL</v>
          </cell>
          <cell r="D41">
            <v>52390788.600000001</v>
          </cell>
          <cell r="E41">
            <v>10355524</v>
          </cell>
          <cell r="F41">
            <v>0</v>
          </cell>
          <cell r="G41">
            <v>10355524</v>
          </cell>
          <cell r="H41">
            <v>62746312.600000001</v>
          </cell>
        </row>
        <row r="42">
          <cell r="A42">
            <v>510503</v>
          </cell>
          <cell r="B42" t="str">
            <v>SALARIO INTEGRAL</v>
          </cell>
          <cell r="D42">
            <v>25021440</v>
          </cell>
          <cell r="E42">
            <v>4170240</v>
          </cell>
          <cell r="F42">
            <v>0</v>
          </cell>
          <cell r="G42">
            <v>4170240</v>
          </cell>
          <cell r="H42">
            <v>29191680</v>
          </cell>
        </row>
        <row r="44">
          <cell r="A44">
            <v>510506</v>
          </cell>
          <cell r="B44" t="str">
            <v>SUELDOS</v>
          </cell>
          <cell r="D44">
            <v>12760650</v>
          </cell>
          <cell r="E44">
            <v>3015000</v>
          </cell>
          <cell r="F44">
            <v>0</v>
          </cell>
          <cell r="G44">
            <v>3015000</v>
          </cell>
          <cell r="H44">
            <v>15775650</v>
          </cell>
        </row>
        <row r="46">
          <cell r="A46">
            <v>510527</v>
          </cell>
          <cell r="B46" t="str">
            <v>SUBSIDIO DE TRASPORTE</v>
          </cell>
          <cell r="D46">
            <v>300950.59999999998</v>
          </cell>
          <cell r="E46">
            <v>24012</v>
          </cell>
          <cell r="F46">
            <v>0</v>
          </cell>
          <cell r="G46">
            <v>24012</v>
          </cell>
          <cell r="H46">
            <v>324962.59999999998</v>
          </cell>
        </row>
        <row r="48">
          <cell r="A48">
            <v>510530</v>
          </cell>
          <cell r="B48" t="str">
            <v>CESANTIAS</v>
          </cell>
          <cell r="D48">
            <v>1443247</v>
          </cell>
          <cell r="E48">
            <v>330454</v>
          </cell>
          <cell r="F48">
            <v>0</v>
          </cell>
          <cell r="G48">
            <v>330454</v>
          </cell>
          <cell r="H48">
            <v>1773701</v>
          </cell>
        </row>
        <row r="50">
          <cell r="A50">
            <v>510533</v>
          </cell>
          <cell r="B50" t="str">
            <v>INTERESES/CESANTIAS</v>
          </cell>
          <cell r="D50">
            <v>161348</v>
          </cell>
          <cell r="E50">
            <v>36944</v>
          </cell>
          <cell r="F50">
            <v>0</v>
          </cell>
          <cell r="G50">
            <v>36944</v>
          </cell>
          <cell r="H50">
            <v>198292</v>
          </cell>
        </row>
        <row r="52">
          <cell r="A52">
            <v>510536</v>
          </cell>
          <cell r="B52" t="str">
            <v>PRIMA DE SERVICIOS</v>
          </cell>
          <cell r="D52">
            <v>740288</v>
          </cell>
          <cell r="E52">
            <v>330454</v>
          </cell>
          <cell r="F52">
            <v>0</v>
          </cell>
          <cell r="G52">
            <v>330454</v>
          </cell>
          <cell r="H52">
            <v>1070742</v>
          </cell>
        </row>
        <row r="54">
          <cell r="A54">
            <v>510539</v>
          </cell>
          <cell r="B54" t="str">
            <v>VACACIONES</v>
          </cell>
          <cell r="D54">
            <v>1744544</v>
          </cell>
          <cell r="E54">
            <v>333207</v>
          </cell>
          <cell r="F54">
            <v>0</v>
          </cell>
          <cell r="G54">
            <v>333207</v>
          </cell>
          <cell r="H54">
            <v>2077751</v>
          </cell>
        </row>
        <row r="56">
          <cell r="A56">
            <v>510542</v>
          </cell>
          <cell r="B56" t="str">
            <v>PRIMAS EXTRALEGALES</v>
          </cell>
          <cell r="D56">
            <v>1301542</v>
          </cell>
          <cell r="E56">
            <v>443617</v>
          </cell>
          <cell r="F56">
            <v>0</v>
          </cell>
          <cell r="G56">
            <v>443617</v>
          </cell>
          <cell r="H56">
            <v>1745159</v>
          </cell>
        </row>
        <row r="57">
          <cell r="A57">
            <v>510542001</v>
          </cell>
          <cell r="B57" t="str">
            <v>PRIMA EXT SEMESTRAL</v>
          </cell>
          <cell r="D57">
            <v>683336</v>
          </cell>
          <cell r="E57">
            <v>302069</v>
          </cell>
          <cell r="F57">
            <v>0</v>
          </cell>
          <cell r="G57">
            <v>302069</v>
          </cell>
          <cell r="H57">
            <v>985405</v>
          </cell>
        </row>
        <row r="59">
          <cell r="A59">
            <v>510542002</v>
          </cell>
          <cell r="B59" t="str">
            <v>PRIMA EXT DE VACACION</v>
          </cell>
          <cell r="C59" t="str">
            <v>ES</v>
          </cell>
          <cell r="D59">
            <v>618206</v>
          </cell>
          <cell r="E59">
            <v>141548</v>
          </cell>
          <cell r="F59">
            <v>0</v>
          </cell>
          <cell r="G59">
            <v>141548</v>
          </cell>
          <cell r="H59">
            <v>759754</v>
          </cell>
        </row>
        <row r="61">
          <cell r="A61">
            <v>510568</v>
          </cell>
          <cell r="B61" t="str">
            <v>APORTES ADM RIESG PRO</v>
          </cell>
          <cell r="C61" t="str">
            <v>FES.</v>
          </cell>
          <cell r="D61">
            <v>324342</v>
          </cell>
          <cell r="E61">
            <v>61953</v>
          </cell>
          <cell r="F61">
            <v>0</v>
          </cell>
          <cell r="G61">
            <v>61953</v>
          </cell>
          <cell r="H61">
            <v>386295</v>
          </cell>
        </row>
        <row r="63">
          <cell r="A63">
            <v>510569</v>
          </cell>
          <cell r="B63" t="str">
            <v>APORTES A   E. P. S</v>
          </cell>
          <cell r="D63">
            <v>2543991</v>
          </cell>
          <cell r="E63">
            <v>474733</v>
          </cell>
          <cell r="F63">
            <v>0</v>
          </cell>
          <cell r="G63">
            <v>474733</v>
          </cell>
          <cell r="H63">
            <v>3018724</v>
          </cell>
        </row>
        <row r="64">
          <cell r="A64">
            <v>510569001</v>
          </cell>
          <cell r="B64" t="str">
            <v>E.P.S.</v>
          </cell>
          <cell r="D64">
            <v>2543991</v>
          </cell>
          <cell r="E64">
            <v>474733</v>
          </cell>
          <cell r="F64">
            <v>0</v>
          </cell>
          <cell r="G64">
            <v>474733</v>
          </cell>
          <cell r="H64">
            <v>3018724</v>
          </cell>
        </row>
        <row r="66">
          <cell r="A66">
            <v>510570</v>
          </cell>
          <cell r="B66" t="str">
            <v>APORT A'FDOS D'PENS Y</v>
          </cell>
          <cell r="C66" t="str">
            <v>CES</v>
          </cell>
          <cell r="D66">
            <v>3219752</v>
          </cell>
          <cell r="E66">
            <v>600835</v>
          </cell>
          <cell r="F66">
            <v>0</v>
          </cell>
          <cell r="G66">
            <v>600835</v>
          </cell>
          <cell r="H66">
            <v>3820587</v>
          </cell>
        </row>
        <row r="68">
          <cell r="A68">
            <v>510572</v>
          </cell>
          <cell r="B68" t="str">
            <v>APORTES CAJA COMPENSA</v>
          </cell>
          <cell r="C68" t="str">
            <v>CION</v>
          </cell>
          <cell r="D68">
            <v>1257198</v>
          </cell>
          <cell r="E68">
            <v>237367</v>
          </cell>
          <cell r="F68">
            <v>0</v>
          </cell>
          <cell r="G68">
            <v>237367</v>
          </cell>
          <cell r="H68">
            <v>1494565</v>
          </cell>
        </row>
        <row r="70">
          <cell r="A70">
            <v>510575</v>
          </cell>
          <cell r="B70" t="str">
            <v>APORTES I.C.B.F</v>
          </cell>
          <cell r="D70">
            <v>942898</v>
          </cell>
          <cell r="E70">
            <v>178025</v>
          </cell>
          <cell r="F70">
            <v>0</v>
          </cell>
          <cell r="G70">
            <v>178025</v>
          </cell>
          <cell r="H70">
            <v>1120923</v>
          </cell>
        </row>
        <row r="72">
          <cell r="A72">
            <v>510578</v>
          </cell>
          <cell r="B72" t="str">
            <v>SENA</v>
          </cell>
          <cell r="D72">
            <v>628598</v>
          </cell>
          <cell r="E72">
            <v>118683</v>
          </cell>
          <cell r="F72">
            <v>0</v>
          </cell>
          <cell r="G72">
            <v>118683</v>
          </cell>
          <cell r="H72">
            <v>747281</v>
          </cell>
        </row>
        <row r="74">
          <cell r="A74">
            <v>5115</v>
          </cell>
          <cell r="B74" t="str">
            <v>IMPUESTOS</v>
          </cell>
          <cell r="D74">
            <v>185999</v>
          </cell>
          <cell r="E74">
            <v>0</v>
          </cell>
          <cell r="F74">
            <v>0</v>
          </cell>
          <cell r="G74">
            <v>0</v>
          </cell>
          <cell r="H74">
            <v>185999</v>
          </cell>
        </row>
        <row r="75">
          <cell r="A75">
            <v>511570</v>
          </cell>
          <cell r="B75" t="str">
            <v>IVA DESCONTABLE</v>
          </cell>
          <cell r="D75">
            <v>185999</v>
          </cell>
          <cell r="E75">
            <v>0</v>
          </cell>
          <cell r="F75">
            <v>0</v>
          </cell>
          <cell r="G75">
            <v>0</v>
          </cell>
          <cell r="H75">
            <v>185999</v>
          </cell>
        </row>
        <row r="77">
          <cell r="A77">
            <v>5135</v>
          </cell>
          <cell r="B77" t="str">
            <v>SERVICIOS</v>
          </cell>
          <cell r="D77">
            <v>189100</v>
          </cell>
          <cell r="E77">
            <v>3200</v>
          </cell>
          <cell r="F77">
            <v>0</v>
          </cell>
          <cell r="G77">
            <v>3200</v>
          </cell>
          <cell r="H77">
            <v>192300</v>
          </cell>
        </row>
        <row r="78">
          <cell r="A78">
            <v>513540</v>
          </cell>
          <cell r="B78" t="str">
            <v>CORREO,PORTES Y TELEG</v>
          </cell>
          <cell r="C78" t="str">
            <v>RAMA</v>
          </cell>
          <cell r="D78">
            <v>3800</v>
          </cell>
          <cell r="E78">
            <v>3200</v>
          </cell>
          <cell r="F78">
            <v>0</v>
          </cell>
          <cell r="G78">
            <v>3200</v>
          </cell>
          <cell r="H78">
            <v>7000</v>
          </cell>
        </row>
        <row r="80">
          <cell r="A80">
            <v>513550</v>
          </cell>
          <cell r="B80" t="str">
            <v>TRASPORTES Y ACARREOS</v>
          </cell>
          <cell r="D80">
            <v>185300</v>
          </cell>
          <cell r="E80">
            <v>0</v>
          </cell>
          <cell r="F80">
            <v>0</v>
          </cell>
          <cell r="G80">
            <v>0</v>
          </cell>
          <cell r="H80">
            <v>185300</v>
          </cell>
        </row>
        <row r="82">
          <cell r="A82">
            <v>5195</v>
          </cell>
          <cell r="B82" t="str">
            <v>DIVERSOS</v>
          </cell>
          <cell r="D82">
            <v>138166403.19999999</v>
          </cell>
          <cell r="E82">
            <v>31952094</v>
          </cell>
          <cell r="F82">
            <v>1495509</v>
          </cell>
          <cell r="G82">
            <v>30456585</v>
          </cell>
          <cell r="H82">
            <v>168622988.19999999</v>
          </cell>
        </row>
        <row r="83">
          <cell r="A83">
            <v>519525</v>
          </cell>
          <cell r="B83" t="str">
            <v>ELEM.ASEO Y CAFETERIA</v>
          </cell>
          <cell r="D83">
            <v>37391559.5</v>
          </cell>
          <cell r="E83">
            <v>10898484</v>
          </cell>
          <cell r="F83">
            <v>1495509</v>
          </cell>
          <cell r="G83">
            <v>9402975</v>
          </cell>
          <cell r="H83">
            <v>46794534.5</v>
          </cell>
        </row>
        <row r="85">
          <cell r="A85">
            <v>519530</v>
          </cell>
          <cell r="B85" t="str">
            <v>UTILES,PAPELERIA,FOTO</v>
          </cell>
          <cell r="C85" t="str">
            <v>C</v>
          </cell>
          <cell r="D85">
            <v>100514585.7</v>
          </cell>
          <cell r="E85">
            <v>21052110</v>
          </cell>
          <cell r="F85">
            <v>0</v>
          </cell>
          <cell r="G85">
            <v>21052110</v>
          </cell>
          <cell r="H85">
            <v>121566695.7</v>
          </cell>
        </row>
        <row r="87">
          <cell r="A87">
            <v>519545</v>
          </cell>
          <cell r="B87" t="str">
            <v>TAXIS Y BUSES</v>
          </cell>
          <cell r="D87">
            <v>79800</v>
          </cell>
          <cell r="E87">
            <v>1500</v>
          </cell>
          <cell r="F87">
            <v>0</v>
          </cell>
          <cell r="G87">
            <v>1500</v>
          </cell>
          <cell r="H87">
            <v>81300</v>
          </cell>
        </row>
        <row r="89">
          <cell r="A89">
            <v>519595</v>
          </cell>
          <cell r="B89" t="str">
            <v>OTROS</v>
          </cell>
          <cell r="D89">
            <v>180458</v>
          </cell>
          <cell r="E89">
            <v>0</v>
          </cell>
          <cell r="F89">
            <v>0</v>
          </cell>
          <cell r="G89">
            <v>0</v>
          </cell>
          <cell r="H89">
            <v>180458</v>
          </cell>
        </row>
        <row r="90">
          <cell r="A90">
            <v>519595008</v>
          </cell>
          <cell r="B90" t="str">
            <v>FUNG P'OFIC Y DECORAT</v>
          </cell>
          <cell r="C90" t="str">
            <v>IVOS</v>
          </cell>
          <cell r="D90">
            <v>118818</v>
          </cell>
          <cell r="E90">
            <v>0</v>
          </cell>
          <cell r="F90">
            <v>0</v>
          </cell>
          <cell r="G90">
            <v>0</v>
          </cell>
          <cell r="H90">
            <v>118818</v>
          </cell>
        </row>
        <row r="92">
          <cell r="A92" t="str">
            <v>_x000C_CARACOL TEL</v>
          </cell>
          <cell r="B92" t="str">
            <v>EVISION S.A.</v>
          </cell>
          <cell r="H92" t="str">
            <v>PAGINA No.    71</v>
          </cell>
        </row>
        <row r="93">
          <cell r="A93" t="str">
            <v>XCALIBUR REF</v>
          </cell>
          <cell r="B93" t="str">
            <v>. cg2233.r</v>
          </cell>
          <cell r="C93" t="str">
            <v>BAL</v>
          </cell>
          <cell r="D93" t="str">
            <v>ANCE DE COMPROBACI</v>
          </cell>
          <cell r="E93" t="str">
            <v>ON POR UBICACION AL</v>
          </cell>
          <cell r="F93">
            <v>36372</v>
          </cell>
          <cell r="G93" t="str">
            <v>C.U</v>
          </cell>
          <cell r="H93" t="str">
            <v>. 18/08 11:01 ALV</v>
          </cell>
        </row>
        <row r="95">
          <cell r="A95" t="str">
            <v>CUENTA</v>
          </cell>
          <cell r="B95" t="str">
            <v>DESCRIPCION</v>
          </cell>
          <cell r="D95" t="str">
            <v>SALDO ANTERIOR</v>
          </cell>
          <cell r="E95" t="str">
            <v>DEBITOS MES</v>
          </cell>
          <cell r="F95" t="str">
            <v>CREDITOS MES</v>
          </cell>
          <cell r="G95" t="str">
            <v>SALDO MES</v>
          </cell>
          <cell r="H95" t="str">
            <v>SALDO ACTUAL</v>
          </cell>
        </row>
        <row r="96">
          <cell r="A96" t="str">
            <v>------------</v>
          </cell>
          <cell r="B96" t="str">
            <v>--------------------</v>
          </cell>
          <cell r="C96" t="str">
            <v>----</v>
          </cell>
          <cell r="D96" t="str">
            <v>-----------------</v>
          </cell>
          <cell r="E96" t="str">
            <v>------------------</v>
          </cell>
          <cell r="F96" t="str">
            <v>------------------</v>
          </cell>
          <cell r="G96" t="str">
            <v>------------------ -</v>
          </cell>
          <cell r="H96" t="str">
            <v>-----------------</v>
          </cell>
        </row>
        <row r="97">
          <cell r="A97">
            <v>519595009</v>
          </cell>
          <cell r="B97" t="str">
            <v>OTROS NEGOC-SERVICIOS</v>
          </cell>
          <cell r="D97">
            <v>61640</v>
          </cell>
          <cell r="E97">
            <v>0</v>
          </cell>
          <cell r="F97">
            <v>0</v>
          </cell>
          <cell r="G97">
            <v>0</v>
          </cell>
          <cell r="H97">
            <v>61640</v>
          </cell>
        </row>
        <row r="99">
          <cell r="A99">
            <v>53</v>
          </cell>
          <cell r="B99" t="str">
            <v>NO OPERACIONALES</v>
          </cell>
          <cell r="D99">
            <v>3581919</v>
          </cell>
          <cell r="E99">
            <v>0</v>
          </cell>
          <cell r="F99">
            <v>0</v>
          </cell>
          <cell r="G99">
            <v>0</v>
          </cell>
          <cell r="H99">
            <v>3581919</v>
          </cell>
        </row>
        <row r="100">
          <cell r="A100">
            <v>5395</v>
          </cell>
          <cell r="B100" t="str">
            <v>GASTOS DIVERSOS</v>
          </cell>
          <cell r="D100">
            <v>3581919</v>
          </cell>
          <cell r="E100">
            <v>0</v>
          </cell>
          <cell r="F100">
            <v>0</v>
          </cell>
          <cell r="G100">
            <v>0</v>
          </cell>
          <cell r="H100">
            <v>3581919</v>
          </cell>
        </row>
        <row r="101">
          <cell r="A101">
            <v>539595</v>
          </cell>
          <cell r="B101" t="str">
            <v>OTROS</v>
          </cell>
          <cell r="D101">
            <v>3581919</v>
          </cell>
          <cell r="E101">
            <v>0</v>
          </cell>
          <cell r="F101">
            <v>0</v>
          </cell>
          <cell r="G101">
            <v>0</v>
          </cell>
          <cell r="H101">
            <v>3581919</v>
          </cell>
        </row>
        <row r="102">
          <cell r="A102">
            <v>539595001</v>
          </cell>
          <cell r="B102" t="str">
            <v>AJUSTES EJERC.ANTERIO</v>
          </cell>
          <cell r="C102" t="str">
            <v>RES</v>
          </cell>
          <cell r="D102">
            <v>3581919</v>
          </cell>
          <cell r="E102">
            <v>0</v>
          </cell>
          <cell r="F102">
            <v>0</v>
          </cell>
          <cell r="G102">
            <v>0</v>
          </cell>
          <cell r="H102">
            <v>3581919</v>
          </cell>
        </row>
        <row r="104">
          <cell r="A104" t="str">
            <v>_x000C_CARACOL TEL</v>
          </cell>
          <cell r="B104" t="str">
            <v>EVISION S.A.</v>
          </cell>
          <cell r="H104" t="str">
            <v>PAGINA No.    72</v>
          </cell>
        </row>
        <row r="105">
          <cell r="A105" t="str">
            <v>XCALIBUR REF</v>
          </cell>
          <cell r="B105" t="str">
            <v>. cg2233.r</v>
          </cell>
          <cell r="C105" t="str">
            <v>BAL</v>
          </cell>
          <cell r="D105" t="str">
            <v>ANCE DE COMPROBACI</v>
          </cell>
          <cell r="E105" t="str">
            <v>ON POR UBICACION AL</v>
          </cell>
          <cell r="F105">
            <v>36372</v>
          </cell>
          <cell r="G105" t="str">
            <v>C.U</v>
          </cell>
          <cell r="H105" t="str">
            <v>. 18/08 11:01 ALV</v>
          </cell>
        </row>
        <row r="107">
          <cell r="A107" t="str">
            <v>CUENTA</v>
          </cell>
          <cell r="B107" t="str">
            <v>DESCRIPCION</v>
          </cell>
          <cell r="D107" t="str">
            <v>SALDO ANTERIOR</v>
          </cell>
          <cell r="E107" t="str">
            <v>DEBITOS MES</v>
          </cell>
          <cell r="F107" t="str">
            <v>CREDITOS MES</v>
          </cell>
          <cell r="G107" t="str">
            <v>SALDO MES</v>
          </cell>
          <cell r="H107" t="str">
            <v>SALDO ACTUAL</v>
          </cell>
        </row>
        <row r="108">
          <cell r="A108" t="str">
            <v>------------</v>
          </cell>
          <cell r="B108" t="str">
            <v>--------------------</v>
          </cell>
          <cell r="C108" t="str">
            <v>----</v>
          </cell>
          <cell r="D108" t="str">
            <v>-----------------</v>
          </cell>
          <cell r="E108" t="str">
            <v>------------------</v>
          </cell>
          <cell r="F108" t="str">
            <v>------------------</v>
          </cell>
          <cell r="G108" t="str">
            <v>------------------ -</v>
          </cell>
          <cell r="H108" t="str">
            <v>-----------------</v>
          </cell>
        </row>
      </sheetData>
      <sheetData sheetId="20" refreshError="1"/>
      <sheetData sheetId="21" refreshError="1">
        <row r="1">
          <cell r="B1" t="str">
            <v>1020 DIRECCION SERVIC</v>
          </cell>
          <cell r="C1" t="str">
            <v>IOS</v>
          </cell>
          <cell r="D1" t="str">
            <v>Y SEGURIDA</v>
          </cell>
        </row>
        <row r="3">
          <cell r="A3">
            <v>1</v>
          </cell>
          <cell r="B3" t="str">
            <v>ACTIVO</v>
          </cell>
          <cell r="D3">
            <v>745240.83</v>
          </cell>
          <cell r="E3">
            <v>6078783.0999999996</v>
          </cell>
          <cell r="F3">
            <v>6687160.8300000001</v>
          </cell>
          <cell r="G3" t="str">
            <v>608.377,73-</v>
          </cell>
          <cell r="H3">
            <v>136863.1</v>
          </cell>
        </row>
        <row r="4">
          <cell r="A4">
            <v>17</v>
          </cell>
          <cell r="B4" t="str">
            <v>DIFERIDOS</v>
          </cell>
          <cell r="D4">
            <v>745240.83</v>
          </cell>
          <cell r="E4">
            <v>6078783.0999999996</v>
          </cell>
          <cell r="F4">
            <v>6687160.8300000001</v>
          </cell>
          <cell r="G4" t="str">
            <v>608.377,73-</v>
          </cell>
          <cell r="H4">
            <v>136863.1</v>
          </cell>
        </row>
        <row r="5">
          <cell r="A5">
            <v>1710</v>
          </cell>
          <cell r="B5" t="str">
            <v>CARGOS DIFERIDOS</v>
          </cell>
          <cell r="D5">
            <v>745240.83</v>
          </cell>
          <cell r="E5">
            <v>6078783.0999999996</v>
          </cell>
          <cell r="F5">
            <v>6687160.8300000001</v>
          </cell>
          <cell r="G5" t="str">
            <v>608.377,73-</v>
          </cell>
          <cell r="H5">
            <v>136863.1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5914920</v>
          </cell>
          <cell r="F6">
            <v>5914920</v>
          </cell>
          <cell r="G6">
            <v>0</v>
          </cell>
          <cell r="H6">
            <v>0</v>
          </cell>
        </row>
        <row r="8">
          <cell r="A8">
            <v>171095</v>
          </cell>
          <cell r="B8" t="str">
            <v>OTROS</v>
          </cell>
          <cell r="D8">
            <v>0</v>
          </cell>
          <cell r="E8">
            <v>162000</v>
          </cell>
          <cell r="F8">
            <v>27000</v>
          </cell>
          <cell r="G8">
            <v>135000</v>
          </cell>
          <cell r="H8">
            <v>135000</v>
          </cell>
        </row>
        <row r="9">
          <cell r="A9">
            <v>171095071</v>
          </cell>
          <cell r="B9" t="str">
            <v>CINTAS Y CASETTES</v>
          </cell>
          <cell r="D9">
            <v>0</v>
          </cell>
          <cell r="E9">
            <v>162000</v>
          </cell>
          <cell r="F9">
            <v>27000</v>
          </cell>
          <cell r="G9">
            <v>135000</v>
          </cell>
          <cell r="H9">
            <v>135000</v>
          </cell>
        </row>
        <row r="11">
          <cell r="A11">
            <v>171099</v>
          </cell>
          <cell r="B11" t="str">
            <v>AJUSTES POR INFLACION</v>
          </cell>
          <cell r="D11">
            <v>745240.83</v>
          </cell>
          <cell r="E11">
            <v>1863.1</v>
          </cell>
          <cell r="F11">
            <v>745240.83</v>
          </cell>
          <cell r="G11" t="str">
            <v>743.377,73-</v>
          </cell>
          <cell r="H11">
            <v>1863.1</v>
          </cell>
        </row>
        <row r="13">
          <cell r="A13" t="str">
            <v>_x000C_CARACOL TEL</v>
          </cell>
          <cell r="B13" t="str">
            <v>EVISION S.A.</v>
          </cell>
          <cell r="H13" t="str">
            <v>PAGINA No.    79</v>
          </cell>
        </row>
        <row r="14">
          <cell r="A14" t="str">
            <v>XCALIBUR REF</v>
          </cell>
          <cell r="B14" t="str">
            <v>. cg2233.r</v>
          </cell>
          <cell r="C14" t="str">
            <v>BAL</v>
          </cell>
          <cell r="D14" t="str">
            <v>ANCE DE COMPROBACI</v>
          </cell>
          <cell r="E14" t="str">
            <v>ON POR UBICACION AL</v>
          </cell>
          <cell r="F14">
            <v>36372</v>
          </cell>
          <cell r="G14" t="str">
            <v>C.U</v>
          </cell>
          <cell r="H14" t="str">
            <v>. 18/08 11:01 ALV</v>
          </cell>
        </row>
        <row r="16">
          <cell r="A16" t="str">
            <v>CUENTA</v>
          </cell>
          <cell r="B16" t="str">
            <v>DESCRIPCION</v>
          </cell>
          <cell r="D16" t="str">
            <v>SALDO ANTERIOR</v>
          </cell>
          <cell r="E16" t="str">
            <v>DEBITOS MES</v>
          </cell>
          <cell r="F16" t="str">
            <v>CREDITOS MES</v>
          </cell>
          <cell r="G16" t="str">
            <v>SALDO MES</v>
          </cell>
          <cell r="H16" t="str">
            <v>SALDO ACTUAL</v>
          </cell>
        </row>
        <row r="17">
          <cell r="A17" t="str">
            <v>------------</v>
          </cell>
          <cell r="B17" t="str">
            <v>--------------------</v>
          </cell>
          <cell r="C17" t="str">
            <v>----</v>
          </cell>
          <cell r="D17" t="str">
            <v>-----------------</v>
          </cell>
          <cell r="E17" t="str">
            <v>------------------</v>
          </cell>
          <cell r="F17" t="str">
            <v>------------------</v>
          </cell>
          <cell r="G17" t="str">
            <v>------------------ -</v>
          </cell>
          <cell r="H17" t="str">
            <v>-----------------</v>
          </cell>
        </row>
        <row r="18">
          <cell r="A18">
            <v>2</v>
          </cell>
          <cell r="B18" t="str">
            <v>PASIVO</v>
          </cell>
          <cell r="D18">
            <v>607762</v>
          </cell>
          <cell r="E18">
            <v>0</v>
          </cell>
          <cell r="F18">
            <v>0</v>
          </cell>
          <cell r="G18">
            <v>0</v>
          </cell>
          <cell r="H18" t="str">
            <v>607.762,00-</v>
          </cell>
        </row>
        <row r="19">
          <cell r="A19">
            <v>23</v>
          </cell>
          <cell r="B19" t="str">
            <v>CUENTAS POR PAGAR</v>
          </cell>
          <cell r="D19">
            <v>607762</v>
          </cell>
          <cell r="E19">
            <v>0</v>
          </cell>
          <cell r="F19">
            <v>0</v>
          </cell>
          <cell r="G19">
            <v>0</v>
          </cell>
          <cell r="H19" t="str">
            <v>607.762,00-</v>
          </cell>
        </row>
        <row r="20">
          <cell r="A20">
            <v>2365</v>
          </cell>
          <cell r="B20" t="str">
            <v>RETENCION EN LA FUENT</v>
          </cell>
          <cell r="C20" t="str">
            <v>E</v>
          </cell>
          <cell r="D20">
            <v>468259</v>
          </cell>
          <cell r="E20">
            <v>0</v>
          </cell>
          <cell r="F20">
            <v>0</v>
          </cell>
          <cell r="G20">
            <v>0</v>
          </cell>
          <cell r="H20" t="str">
            <v>468.259,00-</v>
          </cell>
        </row>
        <row r="21">
          <cell r="A21">
            <v>236525</v>
          </cell>
          <cell r="B21" t="str">
            <v>SERVICIOS</v>
          </cell>
          <cell r="D21">
            <v>98713</v>
          </cell>
          <cell r="E21">
            <v>0</v>
          </cell>
          <cell r="F21">
            <v>0</v>
          </cell>
          <cell r="G21">
            <v>0</v>
          </cell>
          <cell r="H21" t="str">
            <v>98.713,00-</v>
          </cell>
        </row>
        <row r="22">
          <cell r="A22">
            <v>236525003</v>
          </cell>
          <cell r="B22" t="str">
            <v>BTA-OTR PAGOS 4%</v>
          </cell>
          <cell r="D22">
            <v>33727</v>
          </cell>
          <cell r="E22">
            <v>0</v>
          </cell>
          <cell r="F22">
            <v>0</v>
          </cell>
          <cell r="G22">
            <v>0</v>
          </cell>
          <cell r="H22" t="str">
            <v>33.727,00-</v>
          </cell>
        </row>
        <row r="24">
          <cell r="A24">
            <v>236525009</v>
          </cell>
          <cell r="B24" t="str">
            <v>BTA-S.VIG.ASEO TEMP 2</v>
          </cell>
          <cell r="C24" t="str">
            <v>%</v>
          </cell>
          <cell r="D24">
            <v>64986</v>
          </cell>
          <cell r="E24">
            <v>0</v>
          </cell>
          <cell r="F24">
            <v>0</v>
          </cell>
          <cell r="G24">
            <v>0</v>
          </cell>
          <cell r="H24" t="str">
            <v>64.986,00-</v>
          </cell>
        </row>
        <row r="26">
          <cell r="A26">
            <v>236540</v>
          </cell>
          <cell r="B26" t="str">
            <v>COMPRAS Y OTR ING TRI</v>
          </cell>
          <cell r="C26" t="str">
            <v>BUT.</v>
          </cell>
          <cell r="D26">
            <v>369546</v>
          </cell>
          <cell r="E26">
            <v>0</v>
          </cell>
          <cell r="F26">
            <v>0</v>
          </cell>
          <cell r="G26">
            <v>0</v>
          </cell>
          <cell r="H26" t="str">
            <v>369.546,00-</v>
          </cell>
        </row>
        <row r="27">
          <cell r="A27">
            <v>236540003</v>
          </cell>
          <cell r="B27" t="str">
            <v>BTA-COMPRAS OTR PAG 3</v>
          </cell>
          <cell r="C27" t="str">
            <v>%</v>
          </cell>
          <cell r="D27">
            <v>277410</v>
          </cell>
          <cell r="E27">
            <v>0</v>
          </cell>
          <cell r="F27">
            <v>0</v>
          </cell>
          <cell r="G27">
            <v>0</v>
          </cell>
          <cell r="H27" t="str">
            <v>277.410,00-</v>
          </cell>
        </row>
        <row r="29">
          <cell r="A29">
            <v>236540005</v>
          </cell>
          <cell r="B29" t="str">
            <v>BTA-CARGOS DIFER 3%</v>
          </cell>
          <cell r="D29">
            <v>92136</v>
          </cell>
          <cell r="E29">
            <v>0</v>
          </cell>
          <cell r="F29">
            <v>0</v>
          </cell>
          <cell r="G29">
            <v>0</v>
          </cell>
          <cell r="H29" t="str">
            <v>92.136,00-</v>
          </cell>
        </row>
        <row r="31">
          <cell r="A31">
            <v>2368</v>
          </cell>
          <cell r="B31" t="str">
            <v>IMPTO IND Y CIO-RETEN</v>
          </cell>
          <cell r="C31" t="str">
            <v>IDO</v>
          </cell>
          <cell r="D31">
            <v>139503</v>
          </cell>
          <cell r="E31">
            <v>0</v>
          </cell>
          <cell r="F31">
            <v>0</v>
          </cell>
          <cell r="G31">
            <v>0</v>
          </cell>
          <cell r="H31" t="str">
            <v>139.503,00-</v>
          </cell>
        </row>
        <row r="32">
          <cell r="A32">
            <v>236802</v>
          </cell>
          <cell r="B32" t="str">
            <v>ACTIVIDAD COMERCIAL</v>
          </cell>
          <cell r="D32">
            <v>85089</v>
          </cell>
          <cell r="E32">
            <v>0</v>
          </cell>
          <cell r="F32">
            <v>0</v>
          </cell>
          <cell r="G32">
            <v>0</v>
          </cell>
          <cell r="H32" t="str">
            <v>85.089,00-</v>
          </cell>
        </row>
        <row r="33">
          <cell r="A33">
            <v>236802004</v>
          </cell>
          <cell r="B33" t="str">
            <v>TARIFA .008</v>
          </cell>
          <cell r="D33">
            <v>85089</v>
          </cell>
          <cell r="E33">
            <v>0</v>
          </cell>
          <cell r="F33">
            <v>0</v>
          </cell>
          <cell r="G33">
            <v>0</v>
          </cell>
          <cell r="H33" t="str">
            <v>85.089,00-</v>
          </cell>
        </row>
        <row r="35">
          <cell r="A35">
            <v>236803</v>
          </cell>
          <cell r="B35" t="str">
            <v>ACTIVIDAD SERVICIOS</v>
          </cell>
          <cell r="D35">
            <v>54414</v>
          </cell>
          <cell r="E35">
            <v>0</v>
          </cell>
          <cell r="F35">
            <v>0</v>
          </cell>
          <cell r="G35">
            <v>0</v>
          </cell>
          <cell r="H35" t="str">
            <v>54.414,00-</v>
          </cell>
        </row>
        <row r="36">
          <cell r="A36">
            <v>236803003</v>
          </cell>
          <cell r="B36" t="str">
            <v>TARIFA .010</v>
          </cell>
          <cell r="D36">
            <v>17764</v>
          </cell>
          <cell r="E36">
            <v>0</v>
          </cell>
          <cell r="F36">
            <v>0</v>
          </cell>
          <cell r="G36">
            <v>0</v>
          </cell>
          <cell r="H36" t="str">
            <v>17.764,00-</v>
          </cell>
        </row>
        <row r="38">
          <cell r="A38">
            <v>236803004</v>
          </cell>
          <cell r="B38" t="str">
            <v>TARIFA .007</v>
          </cell>
          <cell r="D38">
            <v>36650</v>
          </cell>
          <cell r="E38">
            <v>0</v>
          </cell>
          <cell r="F38">
            <v>0</v>
          </cell>
          <cell r="G38">
            <v>0</v>
          </cell>
          <cell r="H38" t="str">
            <v>36.650,00-</v>
          </cell>
        </row>
        <row r="40">
          <cell r="A40" t="str">
            <v>_x000C_CARACOL TEL</v>
          </cell>
          <cell r="B40" t="str">
            <v>EVISION S.A.</v>
          </cell>
          <cell r="H40" t="str">
            <v>PAGINA No.    80</v>
          </cell>
        </row>
        <row r="41">
          <cell r="A41" t="str">
            <v>XCALIBUR REF</v>
          </cell>
          <cell r="B41" t="str">
            <v>. cg2233.r</v>
          </cell>
          <cell r="C41" t="str">
            <v>BAL</v>
          </cell>
          <cell r="D41" t="str">
            <v>ANCE DE COMPROBACI</v>
          </cell>
          <cell r="E41" t="str">
            <v>ON POR UBICACION AL</v>
          </cell>
          <cell r="F41">
            <v>36372</v>
          </cell>
          <cell r="G41" t="str">
            <v>C.U</v>
          </cell>
          <cell r="H41" t="str">
            <v>. 18/08 11:01 ALV</v>
          </cell>
        </row>
        <row r="43">
          <cell r="A43" t="str">
            <v>CUENTA</v>
          </cell>
          <cell r="B43" t="str">
            <v>DESCRIPCION</v>
          </cell>
          <cell r="D43" t="str">
            <v>SALDO ANTERIOR</v>
          </cell>
          <cell r="E43" t="str">
            <v>DEBITOS MES</v>
          </cell>
          <cell r="F43" t="str">
            <v>CREDITOS MES</v>
          </cell>
          <cell r="G43" t="str">
            <v>SALDO MES</v>
          </cell>
          <cell r="H43" t="str">
            <v>SALDO ACTUAL</v>
          </cell>
        </row>
        <row r="44">
          <cell r="A44" t="str">
            <v>------------</v>
          </cell>
          <cell r="B44" t="str">
            <v>--------------------</v>
          </cell>
          <cell r="C44" t="str">
            <v>----</v>
          </cell>
          <cell r="D44" t="str">
            <v>-----------------</v>
          </cell>
          <cell r="E44" t="str">
            <v>------------------</v>
          </cell>
          <cell r="F44" t="str">
            <v>------------------</v>
          </cell>
          <cell r="G44" t="str">
            <v>------------------ -</v>
          </cell>
          <cell r="H44" t="str">
            <v>-----------------</v>
          </cell>
        </row>
        <row r="45">
          <cell r="A45">
            <v>4</v>
          </cell>
          <cell r="B45" t="str">
            <v>INGRESOS</v>
          </cell>
          <cell r="D45">
            <v>37397342.829999998</v>
          </cell>
          <cell r="E45">
            <v>-745240.83</v>
          </cell>
          <cell r="F45">
            <v>1114492.1000000001</v>
          </cell>
          <cell r="G45" t="str">
            <v>369.251,27-</v>
          </cell>
          <cell r="H45" t="str">
            <v>37.766.594,10-</v>
          </cell>
        </row>
        <row r="46">
          <cell r="A46">
            <v>42</v>
          </cell>
          <cell r="B46" t="str">
            <v>NO OPERACIONALES</v>
          </cell>
          <cell r="D46">
            <v>36652102</v>
          </cell>
          <cell r="E46">
            <v>0</v>
          </cell>
          <cell r="F46">
            <v>1112629</v>
          </cell>
          <cell r="G46" t="str">
            <v>1.112.629,00-</v>
          </cell>
          <cell r="H46" t="str">
            <v>37.764.731,00-</v>
          </cell>
        </row>
        <row r="47">
          <cell r="A47">
            <v>4220</v>
          </cell>
          <cell r="B47" t="str">
            <v>ARRENDAMIENTOS</v>
          </cell>
          <cell r="D47">
            <v>3167000</v>
          </cell>
          <cell r="E47">
            <v>0</v>
          </cell>
          <cell r="F47">
            <v>583500</v>
          </cell>
          <cell r="G47" t="str">
            <v>583.500,00-</v>
          </cell>
          <cell r="H47" t="str">
            <v>3.750.500,00-</v>
          </cell>
        </row>
        <row r="48">
          <cell r="A48">
            <v>422010</v>
          </cell>
          <cell r="B48" t="str">
            <v>CONSTRUCCIONES Y EDIF</v>
          </cell>
          <cell r="C48" t="str">
            <v>ICAC</v>
          </cell>
          <cell r="D48">
            <v>3167000</v>
          </cell>
          <cell r="E48">
            <v>0</v>
          </cell>
          <cell r="F48">
            <v>583500</v>
          </cell>
          <cell r="G48" t="str">
            <v>583.500,00-</v>
          </cell>
          <cell r="H48" t="str">
            <v>3.750.500,00-</v>
          </cell>
        </row>
        <row r="50">
          <cell r="A50">
            <v>4250</v>
          </cell>
          <cell r="B50" t="str">
            <v>RECUPERACIONES</v>
          </cell>
          <cell r="D50">
            <v>33464602</v>
          </cell>
          <cell r="E50">
            <v>0</v>
          </cell>
          <cell r="F50">
            <v>529129</v>
          </cell>
          <cell r="G50" t="str">
            <v>529.129,00-</v>
          </cell>
          <cell r="H50" t="str">
            <v>33.993.731,00-</v>
          </cell>
        </row>
        <row r="51">
          <cell r="A51">
            <v>425035</v>
          </cell>
          <cell r="B51" t="str">
            <v>DE PROVISIONES</v>
          </cell>
          <cell r="D51">
            <v>31139007</v>
          </cell>
          <cell r="E51">
            <v>0</v>
          </cell>
          <cell r="F51">
            <v>0</v>
          </cell>
          <cell r="G51">
            <v>0</v>
          </cell>
          <cell r="H51" t="str">
            <v>31.139.007,00-</v>
          </cell>
        </row>
        <row r="53">
          <cell r="A53">
            <v>425050</v>
          </cell>
          <cell r="B53" t="str">
            <v>REINT.OTROS COSTOS/GT</v>
          </cell>
          <cell r="C53" t="str">
            <v>OS</v>
          </cell>
          <cell r="D53">
            <v>2325595</v>
          </cell>
          <cell r="E53">
            <v>0</v>
          </cell>
          <cell r="F53">
            <v>529129</v>
          </cell>
          <cell r="G53" t="str">
            <v>529.129,00-</v>
          </cell>
          <cell r="H53" t="str">
            <v>2.854.724,00-</v>
          </cell>
        </row>
        <row r="55">
          <cell r="A55">
            <v>4295</v>
          </cell>
          <cell r="B55" t="str">
            <v>DIVERSOS</v>
          </cell>
          <cell r="D55">
            <v>20500</v>
          </cell>
          <cell r="E55">
            <v>0</v>
          </cell>
          <cell r="F55">
            <v>0</v>
          </cell>
          <cell r="G55">
            <v>0</v>
          </cell>
          <cell r="H55" t="str">
            <v>20.500,00-</v>
          </cell>
        </row>
        <row r="56">
          <cell r="A56">
            <v>429505</v>
          </cell>
          <cell r="B56" t="str">
            <v>APROVECHAMIENTOS</v>
          </cell>
          <cell r="D56">
            <v>20500</v>
          </cell>
          <cell r="E56">
            <v>0</v>
          </cell>
          <cell r="F56">
            <v>0</v>
          </cell>
          <cell r="G56">
            <v>0</v>
          </cell>
          <cell r="H56" t="str">
            <v>20.500,00-</v>
          </cell>
        </row>
        <row r="58">
          <cell r="A58">
            <v>47</v>
          </cell>
          <cell r="B58" t="str">
            <v>AJUSTE POR INFLACION</v>
          </cell>
          <cell r="D58">
            <v>745240.83</v>
          </cell>
          <cell r="E58">
            <v>-745240.83</v>
          </cell>
          <cell r="F58">
            <v>1863.1</v>
          </cell>
          <cell r="G58">
            <v>743377.73</v>
          </cell>
          <cell r="H58" t="str">
            <v>1.863,10-</v>
          </cell>
        </row>
        <row r="59">
          <cell r="A59">
            <v>4705</v>
          </cell>
          <cell r="B59" t="str">
            <v>CORRECCION MONETARIA</v>
          </cell>
          <cell r="D59">
            <v>745240.83</v>
          </cell>
          <cell r="E59">
            <v>-745240.83</v>
          </cell>
          <cell r="F59">
            <v>1863.1</v>
          </cell>
          <cell r="G59">
            <v>743377.73</v>
          </cell>
          <cell r="H59" t="str">
            <v>1.863,10-</v>
          </cell>
        </row>
        <row r="60">
          <cell r="A60">
            <v>470525</v>
          </cell>
          <cell r="B60" t="str">
            <v>DIFERIDOS (CR)</v>
          </cell>
          <cell r="D60">
            <v>745240.83</v>
          </cell>
          <cell r="E60">
            <v>-745240.83</v>
          </cell>
          <cell r="F60">
            <v>1863.1</v>
          </cell>
          <cell r="G60">
            <v>743377.73</v>
          </cell>
          <cell r="H60" t="str">
            <v>1.863,10-</v>
          </cell>
        </row>
        <row r="62">
          <cell r="A62" t="str">
            <v>_x000C_CARACOL TEL</v>
          </cell>
          <cell r="B62" t="str">
            <v>EVISION S.A.</v>
          </cell>
          <cell r="H62" t="str">
            <v>PAGINA No.    81</v>
          </cell>
        </row>
        <row r="63">
          <cell r="A63" t="str">
            <v>XCALIBUR REF</v>
          </cell>
          <cell r="B63" t="str">
            <v>. cg2233.r</v>
          </cell>
          <cell r="C63" t="str">
            <v>BAL</v>
          </cell>
          <cell r="D63" t="str">
            <v>ANCE DE COMPROBACI</v>
          </cell>
          <cell r="E63" t="str">
            <v>ON POR UBICACION AL</v>
          </cell>
          <cell r="F63">
            <v>36372</v>
          </cell>
          <cell r="G63" t="str">
            <v>C.U</v>
          </cell>
          <cell r="H63" t="str">
            <v>. 18/08 11:01 ALV</v>
          </cell>
        </row>
        <row r="65">
          <cell r="A65" t="str">
            <v>CUENTA</v>
          </cell>
          <cell r="B65" t="str">
            <v>DESCRIPCION</v>
          </cell>
          <cell r="D65" t="str">
            <v>SALDO ANTERIOR</v>
          </cell>
          <cell r="E65" t="str">
            <v>DEBITOS MES</v>
          </cell>
          <cell r="F65" t="str">
            <v>CREDITOS MES</v>
          </cell>
          <cell r="G65" t="str">
            <v>SALDO MES</v>
          </cell>
          <cell r="H65" t="str">
            <v>SALDO ACTUAL</v>
          </cell>
        </row>
        <row r="66">
          <cell r="A66" t="str">
            <v>------------</v>
          </cell>
          <cell r="B66" t="str">
            <v>--------------------</v>
          </cell>
          <cell r="C66" t="str">
            <v>----</v>
          </cell>
          <cell r="D66" t="str">
            <v>-----------------</v>
          </cell>
          <cell r="E66" t="str">
            <v>------------------</v>
          </cell>
          <cell r="F66" t="str">
            <v>------------------</v>
          </cell>
          <cell r="G66" t="str">
            <v>------------------ -</v>
          </cell>
          <cell r="H66" t="str">
            <v>-----------------</v>
          </cell>
        </row>
        <row r="67">
          <cell r="A67">
            <v>5</v>
          </cell>
          <cell r="B67" t="str">
            <v>GASTOS</v>
          </cell>
          <cell r="D67">
            <v>856571119.08000004</v>
          </cell>
          <cell r="E67">
            <v>230651892.22</v>
          </cell>
          <cell r="F67">
            <v>85068132</v>
          </cell>
          <cell r="G67">
            <v>145583760.22</v>
          </cell>
          <cell r="H67">
            <v>1002154879.3</v>
          </cell>
        </row>
        <row r="68">
          <cell r="A68">
            <v>51</v>
          </cell>
          <cell r="B68" t="str">
            <v>OPERACIONALES DE ADMO</v>
          </cell>
          <cell r="C68" t="str">
            <v>N</v>
          </cell>
          <cell r="D68">
            <v>833133731.08000004</v>
          </cell>
          <cell r="E68">
            <v>230651892.22</v>
          </cell>
          <cell r="F68">
            <v>85068132</v>
          </cell>
          <cell r="G68">
            <v>145583760.22</v>
          </cell>
          <cell r="H68">
            <v>978717491.29999995</v>
          </cell>
        </row>
        <row r="69">
          <cell r="A69">
            <v>5105</v>
          </cell>
          <cell r="B69" t="str">
            <v>GASTOS DE PERSONAL</v>
          </cell>
          <cell r="D69">
            <v>64673271</v>
          </cell>
          <cell r="E69">
            <v>7444142</v>
          </cell>
          <cell r="F69">
            <v>0</v>
          </cell>
          <cell r="G69">
            <v>7444142</v>
          </cell>
          <cell r="H69">
            <v>72117413</v>
          </cell>
        </row>
        <row r="70">
          <cell r="A70">
            <v>510503</v>
          </cell>
          <cell r="B70" t="str">
            <v>SALARIO INTEGRAL</v>
          </cell>
          <cell r="D70">
            <v>30939600</v>
          </cell>
          <cell r="E70">
            <v>2795068</v>
          </cell>
          <cell r="F70">
            <v>0</v>
          </cell>
          <cell r="G70">
            <v>2795068</v>
          </cell>
          <cell r="H70">
            <v>33734668</v>
          </cell>
        </row>
        <row r="72">
          <cell r="A72">
            <v>510506</v>
          </cell>
          <cell r="B72" t="str">
            <v>SUELDOS</v>
          </cell>
          <cell r="D72">
            <v>15510000</v>
          </cell>
          <cell r="E72">
            <v>2250000</v>
          </cell>
          <cell r="F72">
            <v>0</v>
          </cell>
          <cell r="G72">
            <v>2250000</v>
          </cell>
          <cell r="H72">
            <v>17760000</v>
          </cell>
        </row>
        <row r="74">
          <cell r="A74">
            <v>510527</v>
          </cell>
          <cell r="B74" t="str">
            <v>SUBSIDIO DE TRASPORTE</v>
          </cell>
          <cell r="D74">
            <v>191296</v>
          </cell>
          <cell r="E74">
            <v>0</v>
          </cell>
          <cell r="F74">
            <v>0</v>
          </cell>
          <cell r="G74">
            <v>0</v>
          </cell>
          <cell r="H74">
            <v>191296</v>
          </cell>
        </row>
        <row r="76">
          <cell r="A76">
            <v>510530</v>
          </cell>
          <cell r="B76" t="str">
            <v>CESANTIAS</v>
          </cell>
          <cell r="D76">
            <v>1785438</v>
          </cell>
          <cell r="E76">
            <v>246608</v>
          </cell>
          <cell r="F76">
            <v>0</v>
          </cell>
          <cell r="G76">
            <v>246608</v>
          </cell>
          <cell r="H76">
            <v>2032046</v>
          </cell>
        </row>
        <row r="78">
          <cell r="A78">
            <v>510533</v>
          </cell>
          <cell r="B78" t="str">
            <v>INTERESES/CESANTIAS</v>
          </cell>
          <cell r="D78">
            <v>194090</v>
          </cell>
          <cell r="E78">
            <v>27569</v>
          </cell>
          <cell r="F78">
            <v>0</v>
          </cell>
          <cell r="G78">
            <v>27569</v>
          </cell>
          <cell r="H78">
            <v>221659</v>
          </cell>
        </row>
        <row r="80">
          <cell r="A80">
            <v>510536</v>
          </cell>
          <cell r="B80" t="str">
            <v>PRIMA DE SERVICIOS</v>
          </cell>
          <cell r="D80">
            <v>1168195</v>
          </cell>
          <cell r="E80">
            <v>246608</v>
          </cell>
          <cell r="F80">
            <v>0</v>
          </cell>
          <cell r="G80">
            <v>246608</v>
          </cell>
          <cell r="H80">
            <v>1414803</v>
          </cell>
        </row>
        <row r="82">
          <cell r="A82">
            <v>510539</v>
          </cell>
          <cell r="B82" t="str">
            <v>VACACIONES</v>
          </cell>
          <cell r="D82">
            <v>2086846</v>
          </cell>
          <cell r="E82">
            <v>271287</v>
          </cell>
          <cell r="F82">
            <v>0</v>
          </cell>
          <cell r="G82">
            <v>271287</v>
          </cell>
          <cell r="H82">
            <v>2358133</v>
          </cell>
        </row>
        <row r="84">
          <cell r="A84">
            <v>510542</v>
          </cell>
          <cell r="B84" t="str">
            <v>PRIMAS EXTRALEGALES</v>
          </cell>
          <cell r="D84">
            <v>1843119</v>
          </cell>
          <cell r="E84">
            <v>331058</v>
          </cell>
          <cell r="F84">
            <v>0</v>
          </cell>
          <cell r="G84">
            <v>331058</v>
          </cell>
          <cell r="H84">
            <v>2174177</v>
          </cell>
        </row>
        <row r="85">
          <cell r="A85">
            <v>510542001</v>
          </cell>
          <cell r="B85" t="str">
            <v>PRIMA EXT SEMESTRAL</v>
          </cell>
          <cell r="D85">
            <v>1078335</v>
          </cell>
          <cell r="E85">
            <v>225425</v>
          </cell>
          <cell r="F85">
            <v>0</v>
          </cell>
          <cell r="G85">
            <v>225425</v>
          </cell>
          <cell r="H85">
            <v>1303760</v>
          </cell>
        </row>
        <row r="87">
          <cell r="A87">
            <v>510542002</v>
          </cell>
          <cell r="B87" t="str">
            <v>PRIMA EXT DE VACACION</v>
          </cell>
          <cell r="C87" t="str">
            <v>ES</v>
          </cell>
          <cell r="D87">
            <v>764784</v>
          </cell>
          <cell r="E87">
            <v>105633</v>
          </cell>
          <cell r="F87">
            <v>0</v>
          </cell>
          <cell r="G87">
            <v>105633</v>
          </cell>
          <cell r="H87">
            <v>870417</v>
          </cell>
        </row>
        <row r="89">
          <cell r="A89">
            <v>510568</v>
          </cell>
          <cell r="B89" t="str">
            <v>APORTES ADM RIESG PRO</v>
          </cell>
          <cell r="C89" t="str">
            <v>FES.</v>
          </cell>
          <cell r="D89">
            <v>376943</v>
          </cell>
          <cell r="E89">
            <v>43916</v>
          </cell>
          <cell r="F89">
            <v>0</v>
          </cell>
          <cell r="G89">
            <v>43916</v>
          </cell>
          <cell r="H89">
            <v>420859</v>
          </cell>
        </row>
        <row r="91">
          <cell r="A91">
            <v>510569</v>
          </cell>
          <cell r="B91" t="str">
            <v>APORTES A   E. P. S</v>
          </cell>
          <cell r="D91">
            <v>3119566</v>
          </cell>
          <cell r="E91">
            <v>376690</v>
          </cell>
          <cell r="F91">
            <v>0</v>
          </cell>
          <cell r="G91">
            <v>376690</v>
          </cell>
          <cell r="H91">
            <v>3496256</v>
          </cell>
        </row>
        <row r="92">
          <cell r="A92">
            <v>510569001</v>
          </cell>
          <cell r="B92" t="str">
            <v>E.P.S.</v>
          </cell>
          <cell r="D92">
            <v>3119566</v>
          </cell>
          <cell r="E92">
            <v>376690</v>
          </cell>
          <cell r="F92">
            <v>0</v>
          </cell>
          <cell r="G92">
            <v>376690</v>
          </cell>
          <cell r="H92">
            <v>3496256</v>
          </cell>
        </row>
        <row r="94">
          <cell r="A94">
            <v>510570</v>
          </cell>
          <cell r="B94" t="str">
            <v>APORT A'FDOS D'PENS Y</v>
          </cell>
          <cell r="C94" t="str">
            <v>CES</v>
          </cell>
          <cell r="D94">
            <v>3948994</v>
          </cell>
          <cell r="E94">
            <v>476749</v>
          </cell>
          <cell r="F94">
            <v>0</v>
          </cell>
          <cell r="G94">
            <v>476749</v>
          </cell>
          <cell r="H94">
            <v>4425743</v>
          </cell>
        </row>
        <row r="96">
          <cell r="A96">
            <v>510572</v>
          </cell>
          <cell r="B96" t="str">
            <v>APORTES CAJA COMPENSA</v>
          </cell>
          <cell r="C96" t="str">
            <v>CION</v>
          </cell>
          <cell r="D96">
            <v>1559637</v>
          </cell>
          <cell r="E96">
            <v>168262</v>
          </cell>
          <cell r="F96">
            <v>0</v>
          </cell>
          <cell r="G96">
            <v>168262</v>
          </cell>
          <cell r="H96">
            <v>1727899</v>
          </cell>
        </row>
        <row r="98">
          <cell r="A98">
            <v>510575</v>
          </cell>
          <cell r="B98" t="str">
            <v>APORTES I.C.B.F</v>
          </cell>
          <cell r="D98">
            <v>1169729</v>
          </cell>
          <cell r="E98">
            <v>126196</v>
          </cell>
          <cell r="F98">
            <v>0</v>
          </cell>
          <cell r="G98">
            <v>126196</v>
          </cell>
          <cell r="H98">
            <v>1295925</v>
          </cell>
        </row>
        <row r="100">
          <cell r="A100">
            <v>510578</v>
          </cell>
          <cell r="B100" t="str">
            <v>SENA</v>
          </cell>
          <cell r="D100">
            <v>779818</v>
          </cell>
          <cell r="E100">
            <v>84131</v>
          </cell>
          <cell r="F100">
            <v>0</v>
          </cell>
          <cell r="G100">
            <v>84131</v>
          </cell>
          <cell r="H100">
            <v>863949</v>
          </cell>
        </row>
        <row r="102">
          <cell r="A102">
            <v>5110</v>
          </cell>
          <cell r="B102" t="str">
            <v>HONORARIOS</v>
          </cell>
          <cell r="D102">
            <v>0</v>
          </cell>
          <cell r="E102">
            <v>349138</v>
          </cell>
          <cell r="F102">
            <v>0</v>
          </cell>
          <cell r="G102">
            <v>349138</v>
          </cell>
          <cell r="H102">
            <v>349138</v>
          </cell>
        </row>
        <row r="103">
          <cell r="A103">
            <v>511020</v>
          </cell>
          <cell r="B103" t="str">
            <v>AVALUOS</v>
          </cell>
          <cell r="D103">
            <v>0</v>
          </cell>
          <cell r="E103">
            <v>349138</v>
          </cell>
          <cell r="F103">
            <v>0</v>
          </cell>
          <cell r="G103">
            <v>349138</v>
          </cell>
          <cell r="H103">
            <v>349138</v>
          </cell>
        </row>
        <row r="105">
          <cell r="A105">
            <v>5115</v>
          </cell>
          <cell r="B105" t="str">
            <v>IMPUESTOS</v>
          </cell>
          <cell r="D105">
            <v>6873089</v>
          </cell>
          <cell r="E105">
            <v>0</v>
          </cell>
          <cell r="F105">
            <v>0</v>
          </cell>
          <cell r="G105">
            <v>0</v>
          </cell>
          <cell r="H105">
            <v>6873089</v>
          </cell>
        </row>
        <row r="106">
          <cell r="A106">
            <v>511540</v>
          </cell>
          <cell r="B106" t="str">
            <v>DE VEHICULOS</v>
          </cell>
          <cell r="D106">
            <v>6873089</v>
          </cell>
          <cell r="E106">
            <v>0</v>
          </cell>
          <cell r="F106">
            <v>0</v>
          </cell>
          <cell r="G106">
            <v>0</v>
          </cell>
          <cell r="H106">
            <v>6873089</v>
          </cell>
        </row>
        <row r="108">
          <cell r="A108">
            <v>5120</v>
          </cell>
          <cell r="B108" t="str">
            <v>ARRENDAMIENTOS</v>
          </cell>
          <cell r="D108">
            <v>275039142</v>
          </cell>
          <cell r="E108">
            <v>89301339</v>
          </cell>
          <cell r="F108">
            <v>42926268</v>
          </cell>
          <cell r="G108">
            <v>46375071</v>
          </cell>
          <cell r="H108">
            <v>321414213</v>
          </cell>
        </row>
        <row r="109">
          <cell r="A109">
            <v>512010</v>
          </cell>
          <cell r="B109" t="str">
            <v>CONSTRUCCIONES Y EDIF</v>
          </cell>
          <cell r="C109" t="str">
            <v>IC</v>
          </cell>
          <cell r="D109">
            <v>266104312</v>
          </cell>
          <cell r="E109">
            <v>86486339</v>
          </cell>
          <cell r="F109">
            <v>41561268</v>
          </cell>
          <cell r="G109">
            <v>44925071</v>
          </cell>
          <cell r="H109">
            <v>311029383</v>
          </cell>
        </row>
        <row r="111">
          <cell r="A111">
            <v>512015</v>
          </cell>
          <cell r="B111" t="str">
            <v>MAQUINARIA Y EQUIPO</v>
          </cell>
          <cell r="D111">
            <v>2607830</v>
          </cell>
          <cell r="E111">
            <v>0</v>
          </cell>
          <cell r="F111">
            <v>0</v>
          </cell>
          <cell r="G111">
            <v>0</v>
          </cell>
          <cell r="H111">
            <v>2607830</v>
          </cell>
        </row>
        <row r="113">
          <cell r="A113">
            <v>512025</v>
          </cell>
          <cell r="B113" t="str">
            <v>EQ.COMPUTAC Y COMUNIC</v>
          </cell>
          <cell r="C113" t="str">
            <v>AC</v>
          </cell>
          <cell r="D113">
            <v>0</v>
          </cell>
          <cell r="E113">
            <v>113000</v>
          </cell>
          <cell r="F113">
            <v>113000</v>
          </cell>
          <cell r="G113">
            <v>0</v>
          </cell>
          <cell r="H113">
            <v>0</v>
          </cell>
        </row>
        <row r="115">
          <cell r="A115">
            <v>512040</v>
          </cell>
          <cell r="B115" t="str">
            <v>FLOTA Y EQUIPO DE TRA</v>
          </cell>
          <cell r="C115" t="str">
            <v>SPOR</v>
          </cell>
          <cell r="D115">
            <v>5075000</v>
          </cell>
          <cell r="E115">
            <v>1450000</v>
          </cell>
          <cell r="F115">
            <v>0</v>
          </cell>
          <cell r="G115">
            <v>1450000</v>
          </cell>
          <cell r="H115">
            <v>6525000</v>
          </cell>
        </row>
        <row r="117">
          <cell r="A117">
            <v>512095</v>
          </cell>
          <cell r="B117" t="str">
            <v>OTROS</v>
          </cell>
          <cell r="D117">
            <v>1252000</v>
          </cell>
          <cell r="E117">
            <v>1252000</v>
          </cell>
          <cell r="F117">
            <v>1252000</v>
          </cell>
          <cell r="G117">
            <v>0</v>
          </cell>
          <cell r="H117">
            <v>1252000</v>
          </cell>
        </row>
        <row r="118">
          <cell r="A118">
            <v>512095001</v>
          </cell>
          <cell r="B118" t="str">
            <v>PARQUEADEROS</v>
          </cell>
          <cell r="D118">
            <v>1252000</v>
          </cell>
          <cell r="E118">
            <v>1252000</v>
          </cell>
          <cell r="F118">
            <v>1252000</v>
          </cell>
          <cell r="G118">
            <v>0</v>
          </cell>
          <cell r="H118">
            <v>1252000</v>
          </cell>
        </row>
        <row r="120">
          <cell r="A120" t="str">
            <v>_x000C_CARACOL TEL</v>
          </cell>
          <cell r="B120" t="str">
            <v>EVISION S.A.</v>
          </cell>
          <cell r="H120" t="str">
            <v>PAGINA No.    82</v>
          </cell>
        </row>
        <row r="121">
          <cell r="A121" t="str">
            <v>XCALIBUR REF</v>
          </cell>
          <cell r="B121" t="str">
            <v>. cg2233.r</v>
          </cell>
          <cell r="C121" t="str">
            <v>BAL</v>
          </cell>
          <cell r="D121" t="str">
            <v>ANCE DE COMPROBACI</v>
          </cell>
          <cell r="E121" t="str">
            <v>ON POR UBICACION AL</v>
          </cell>
          <cell r="F121">
            <v>36372</v>
          </cell>
          <cell r="G121" t="str">
            <v>C.U</v>
          </cell>
          <cell r="H121" t="str">
            <v>. 18/08 11:01 ALV</v>
          </cell>
        </row>
        <row r="123">
          <cell r="A123" t="str">
            <v>CUENTA</v>
          </cell>
          <cell r="B123" t="str">
            <v>DESCRIPCION</v>
          </cell>
          <cell r="D123" t="str">
            <v>SALDO ANTERIOR</v>
          </cell>
          <cell r="E123" t="str">
            <v>DEBITOS MES</v>
          </cell>
          <cell r="F123" t="str">
            <v>CREDITOS MES</v>
          </cell>
          <cell r="G123" t="str">
            <v>SALDO MES</v>
          </cell>
          <cell r="H123" t="str">
            <v>SALDO ACTUAL</v>
          </cell>
        </row>
        <row r="124">
          <cell r="A124" t="str">
            <v>------------</v>
          </cell>
          <cell r="B124" t="str">
            <v>--------------------</v>
          </cell>
          <cell r="C124" t="str">
            <v>----</v>
          </cell>
          <cell r="D124" t="str">
            <v>-----------------</v>
          </cell>
          <cell r="E124" t="str">
            <v>------------------</v>
          </cell>
          <cell r="F124" t="str">
            <v>------------------</v>
          </cell>
          <cell r="G124" t="str">
            <v>------------------ -</v>
          </cell>
          <cell r="H124" t="str">
            <v>-----------------</v>
          </cell>
        </row>
        <row r="125">
          <cell r="A125">
            <v>5125</v>
          </cell>
          <cell r="B125" t="str">
            <v>CONTRIBUC Y AFILIACIO</v>
          </cell>
          <cell r="C125" t="str">
            <v>NES</v>
          </cell>
          <cell r="D125">
            <v>2662461</v>
          </cell>
          <cell r="E125">
            <v>174938</v>
          </cell>
          <cell r="F125">
            <v>174500</v>
          </cell>
          <cell r="G125">
            <v>438</v>
          </cell>
          <cell r="H125">
            <v>2662899</v>
          </cell>
        </row>
        <row r="126">
          <cell r="A126">
            <v>512510</v>
          </cell>
          <cell r="B126" t="str">
            <v>AFILIAC Y SOSTENIMIEN</v>
          </cell>
          <cell r="C126" t="str">
            <v>TO</v>
          </cell>
          <cell r="D126">
            <v>2662461</v>
          </cell>
          <cell r="E126">
            <v>174938</v>
          </cell>
          <cell r="F126">
            <v>174500</v>
          </cell>
          <cell r="G126">
            <v>438</v>
          </cell>
          <cell r="H126">
            <v>2662899</v>
          </cell>
        </row>
        <row r="128">
          <cell r="A128">
            <v>5130</v>
          </cell>
          <cell r="B128" t="str">
            <v>SEGUROS</v>
          </cell>
          <cell r="D128">
            <v>406117</v>
          </cell>
          <cell r="E128">
            <v>238468</v>
          </cell>
          <cell r="F128">
            <v>0</v>
          </cell>
          <cell r="G128">
            <v>238468</v>
          </cell>
          <cell r="H128">
            <v>644585</v>
          </cell>
        </row>
        <row r="129">
          <cell r="A129">
            <v>513040</v>
          </cell>
          <cell r="B129" t="str">
            <v>FLOTA Y EQUIPO DE TRA</v>
          </cell>
          <cell r="C129" t="str">
            <v>SP.</v>
          </cell>
          <cell r="D129">
            <v>406117</v>
          </cell>
          <cell r="E129">
            <v>238468</v>
          </cell>
          <cell r="F129">
            <v>0</v>
          </cell>
          <cell r="G129">
            <v>238468</v>
          </cell>
          <cell r="H129">
            <v>644585</v>
          </cell>
        </row>
        <row r="131">
          <cell r="A131">
            <v>5135</v>
          </cell>
          <cell r="B131" t="str">
            <v>SERVICIOS</v>
          </cell>
          <cell r="D131">
            <v>306185206.94</v>
          </cell>
          <cell r="E131">
            <v>89970827.450000003</v>
          </cell>
          <cell r="F131">
            <v>37351179</v>
          </cell>
          <cell r="G131">
            <v>52619648.450000003</v>
          </cell>
          <cell r="H131">
            <v>358804855.38999999</v>
          </cell>
        </row>
        <row r="132">
          <cell r="A132">
            <v>513505</v>
          </cell>
          <cell r="B132" t="str">
            <v>ASEO Y VIGILANCIA</v>
          </cell>
          <cell r="D132">
            <v>103137507.75</v>
          </cell>
          <cell r="E132">
            <v>17636563.75</v>
          </cell>
          <cell r="F132">
            <v>945754</v>
          </cell>
          <cell r="G132">
            <v>16690809.75</v>
          </cell>
          <cell r="H132">
            <v>119828317.5</v>
          </cell>
        </row>
        <row r="134">
          <cell r="A134">
            <v>513510</v>
          </cell>
          <cell r="B134" t="str">
            <v>TEMPORALES</v>
          </cell>
          <cell r="D134">
            <v>32845120</v>
          </cell>
          <cell r="E134">
            <v>7367576</v>
          </cell>
          <cell r="F134">
            <v>2459189</v>
          </cell>
          <cell r="G134">
            <v>4908387</v>
          </cell>
          <cell r="H134">
            <v>37753507</v>
          </cell>
        </row>
        <row r="136">
          <cell r="A136">
            <v>513525</v>
          </cell>
          <cell r="B136" t="str">
            <v>ACUEDUCTO Y ALCANTARI</v>
          </cell>
          <cell r="C136" t="str">
            <v>LLAD</v>
          </cell>
          <cell r="D136">
            <v>4244406</v>
          </cell>
          <cell r="E136">
            <v>1811922</v>
          </cell>
          <cell r="F136">
            <v>500000</v>
          </cell>
          <cell r="G136">
            <v>1311922</v>
          </cell>
          <cell r="H136">
            <v>5556328</v>
          </cell>
        </row>
        <row r="138">
          <cell r="A138">
            <v>513530</v>
          </cell>
          <cell r="B138" t="str">
            <v>ENERGIA ELECTRICA</v>
          </cell>
          <cell r="D138">
            <v>40292993</v>
          </cell>
          <cell r="E138">
            <v>13494720</v>
          </cell>
          <cell r="F138">
            <v>7560000</v>
          </cell>
          <cell r="G138">
            <v>5934720</v>
          </cell>
          <cell r="H138">
            <v>46227713</v>
          </cell>
        </row>
        <row r="140">
          <cell r="A140">
            <v>513535</v>
          </cell>
          <cell r="B140" t="str">
            <v>TELEFONO</v>
          </cell>
          <cell r="D140">
            <v>93513155.829999998</v>
          </cell>
          <cell r="E140">
            <v>39715090.700000003</v>
          </cell>
          <cell r="F140">
            <v>19800000</v>
          </cell>
          <cell r="G140">
            <v>19915090.699999999</v>
          </cell>
          <cell r="H140">
            <v>113428246.53</v>
          </cell>
        </row>
        <row r="142">
          <cell r="A142">
            <v>513540</v>
          </cell>
          <cell r="B142" t="str">
            <v>CORREO,PORTES Y TELEG</v>
          </cell>
          <cell r="C142" t="str">
            <v>RAMA</v>
          </cell>
          <cell r="D142">
            <v>992940.64</v>
          </cell>
          <cell r="E142">
            <v>0</v>
          </cell>
          <cell r="F142">
            <v>0</v>
          </cell>
          <cell r="G142">
            <v>0</v>
          </cell>
          <cell r="H142">
            <v>992940.64</v>
          </cell>
        </row>
        <row r="144">
          <cell r="A144">
            <v>513550</v>
          </cell>
          <cell r="B144" t="str">
            <v>TRASPORTES Y ACARREOS</v>
          </cell>
          <cell r="D144">
            <v>6200380</v>
          </cell>
          <cell r="E144">
            <v>1450000</v>
          </cell>
          <cell r="F144">
            <v>1450000</v>
          </cell>
          <cell r="G144">
            <v>0</v>
          </cell>
          <cell r="H144">
            <v>6200380</v>
          </cell>
        </row>
        <row r="146">
          <cell r="A146">
            <v>513555</v>
          </cell>
          <cell r="B146" t="str">
            <v>GAS</v>
          </cell>
          <cell r="D146">
            <v>36236</v>
          </cell>
          <cell r="E146">
            <v>0</v>
          </cell>
          <cell r="F146">
            <v>36236</v>
          </cell>
          <cell r="G146" t="str">
            <v>36.236,00-</v>
          </cell>
          <cell r="H146">
            <v>0</v>
          </cell>
        </row>
        <row r="148">
          <cell r="A148">
            <v>513595</v>
          </cell>
          <cell r="B148" t="str">
            <v>OTROS</v>
          </cell>
          <cell r="D148">
            <v>24922467.719999999</v>
          </cell>
          <cell r="E148">
            <v>8494955</v>
          </cell>
          <cell r="F148">
            <v>4600000</v>
          </cell>
          <cell r="G148">
            <v>3894955</v>
          </cell>
          <cell r="H148">
            <v>28817422.719999999</v>
          </cell>
        </row>
        <row r="149">
          <cell r="A149">
            <v>513595005</v>
          </cell>
          <cell r="B149" t="str">
            <v>TELEFONOS CELULARES</v>
          </cell>
          <cell r="D149">
            <v>24922467.719999999</v>
          </cell>
          <cell r="E149">
            <v>8494955</v>
          </cell>
          <cell r="F149">
            <v>4600000</v>
          </cell>
          <cell r="G149">
            <v>3894955</v>
          </cell>
          <cell r="H149">
            <v>28817422.719999999</v>
          </cell>
        </row>
        <row r="151">
          <cell r="A151">
            <v>5140</v>
          </cell>
          <cell r="B151" t="str">
            <v>GASTOS LEGALES</v>
          </cell>
          <cell r="D151">
            <v>4291328</v>
          </cell>
          <cell r="E151">
            <v>271749</v>
          </cell>
          <cell r="F151">
            <v>0</v>
          </cell>
          <cell r="G151">
            <v>271749</v>
          </cell>
          <cell r="H151">
            <v>4563077</v>
          </cell>
        </row>
        <row r="152">
          <cell r="A152">
            <v>514005</v>
          </cell>
          <cell r="B152" t="str">
            <v>NOTARIALES</v>
          </cell>
          <cell r="D152">
            <v>24730</v>
          </cell>
          <cell r="E152">
            <v>271749</v>
          </cell>
          <cell r="F152">
            <v>0</v>
          </cell>
          <cell r="G152">
            <v>271749</v>
          </cell>
          <cell r="H152">
            <v>296479</v>
          </cell>
        </row>
        <row r="154">
          <cell r="A154">
            <v>514015</v>
          </cell>
          <cell r="B154" t="str">
            <v>TRAMITES Y LICENCIAS</v>
          </cell>
          <cell r="D154">
            <v>4266598</v>
          </cell>
          <cell r="E154">
            <v>0</v>
          </cell>
          <cell r="F154">
            <v>0</v>
          </cell>
          <cell r="G154">
            <v>0</v>
          </cell>
          <cell r="H154">
            <v>4266598</v>
          </cell>
        </row>
        <row r="156">
          <cell r="A156">
            <v>5145</v>
          </cell>
          <cell r="B156" t="str">
            <v>MANTENIM.Y REPARACION</v>
          </cell>
          <cell r="C156" t="str">
            <v>ES</v>
          </cell>
          <cell r="D156">
            <v>60100170.43</v>
          </cell>
          <cell r="E156">
            <v>13032065.199999999</v>
          </cell>
          <cell r="F156">
            <v>4616185</v>
          </cell>
          <cell r="G156">
            <v>8415880.1999999993</v>
          </cell>
          <cell r="H156">
            <v>68516050.629999995</v>
          </cell>
        </row>
        <row r="157">
          <cell r="A157">
            <v>514510</v>
          </cell>
          <cell r="B157" t="str">
            <v>CONSTRUCC Y EDIFIC.</v>
          </cell>
          <cell r="D157">
            <v>31075765</v>
          </cell>
          <cell r="E157">
            <v>4462708</v>
          </cell>
          <cell r="F157">
            <v>2790000</v>
          </cell>
          <cell r="G157">
            <v>1672708</v>
          </cell>
          <cell r="H157">
            <v>32748473</v>
          </cell>
        </row>
        <row r="158">
          <cell r="A158">
            <v>514510001</v>
          </cell>
          <cell r="B158" t="str">
            <v>COMPRAS 3%</v>
          </cell>
          <cell r="D158">
            <v>6442093</v>
          </cell>
          <cell r="E158">
            <v>0</v>
          </cell>
          <cell r="F158">
            <v>0</v>
          </cell>
          <cell r="G158">
            <v>0</v>
          </cell>
          <cell r="H158">
            <v>6442093</v>
          </cell>
        </row>
        <row r="160">
          <cell r="A160">
            <v>514510002</v>
          </cell>
          <cell r="B160" t="str">
            <v>SERVICIOS 4%</v>
          </cell>
          <cell r="D160">
            <v>24633672</v>
          </cell>
          <cell r="E160">
            <v>4462708</v>
          </cell>
          <cell r="F160">
            <v>2790000</v>
          </cell>
          <cell r="G160">
            <v>1672708</v>
          </cell>
          <cell r="H160">
            <v>26306380</v>
          </cell>
        </row>
        <row r="162">
          <cell r="A162">
            <v>514515</v>
          </cell>
          <cell r="B162" t="str">
            <v>MAQUINARIA Y EQUIPO</v>
          </cell>
          <cell r="D162">
            <v>2413469</v>
          </cell>
          <cell r="E162">
            <v>57000</v>
          </cell>
          <cell r="F162">
            <v>0</v>
          </cell>
          <cell r="G162">
            <v>57000</v>
          </cell>
          <cell r="H162">
            <v>2470469</v>
          </cell>
        </row>
        <row r="163">
          <cell r="A163">
            <v>514515001</v>
          </cell>
          <cell r="B163" t="str">
            <v>COMPRAS 3%</v>
          </cell>
          <cell r="D163">
            <v>539997</v>
          </cell>
          <cell r="E163">
            <v>0</v>
          </cell>
          <cell r="F163">
            <v>0</v>
          </cell>
          <cell r="G163">
            <v>0</v>
          </cell>
          <cell r="H163">
            <v>539997</v>
          </cell>
        </row>
        <row r="165">
          <cell r="A165">
            <v>514515002</v>
          </cell>
          <cell r="B165" t="str">
            <v>SERVICIOS 4%</v>
          </cell>
          <cell r="D165">
            <v>1873472</v>
          </cell>
          <cell r="E165">
            <v>57000</v>
          </cell>
          <cell r="F165">
            <v>0</v>
          </cell>
          <cell r="G165">
            <v>57000</v>
          </cell>
          <cell r="H165">
            <v>1930472</v>
          </cell>
        </row>
        <row r="167">
          <cell r="A167">
            <v>514520</v>
          </cell>
          <cell r="B167" t="str">
            <v>EQUIPO DE OFICINA</v>
          </cell>
          <cell r="D167">
            <v>13151102</v>
          </cell>
          <cell r="E167">
            <v>5955846</v>
          </cell>
          <cell r="F167">
            <v>1599185</v>
          </cell>
          <cell r="G167">
            <v>4356661</v>
          </cell>
          <cell r="H167">
            <v>17507763</v>
          </cell>
        </row>
        <row r="168">
          <cell r="A168">
            <v>514520001</v>
          </cell>
          <cell r="B168" t="str">
            <v>COMPRAS 3%</v>
          </cell>
          <cell r="D168">
            <v>1883825</v>
          </cell>
          <cell r="E168">
            <v>53500</v>
          </cell>
          <cell r="F168">
            <v>0</v>
          </cell>
          <cell r="G168">
            <v>53500</v>
          </cell>
          <cell r="H168">
            <v>1937325</v>
          </cell>
        </row>
        <row r="170">
          <cell r="A170">
            <v>514520002</v>
          </cell>
          <cell r="B170" t="str">
            <v>SERVICIOS 4%</v>
          </cell>
          <cell r="D170">
            <v>11267277</v>
          </cell>
          <cell r="E170">
            <v>5902346</v>
          </cell>
          <cell r="F170">
            <v>1599185</v>
          </cell>
          <cell r="G170">
            <v>4303161</v>
          </cell>
          <cell r="H170">
            <v>15570438</v>
          </cell>
        </row>
        <row r="172">
          <cell r="A172">
            <v>514525</v>
          </cell>
          <cell r="B172" t="str">
            <v>EQ.COMPUTAC Y COMUNIC</v>
          </cell>
          <cell r="C172" t="str">
            <v>AC.</v>
          </cell>
          <cell r="D172">
            <v>7645107</v>
          </cell>
          <cell r="E172">
            <v>954486</v>
          </cell>
          <cell r="F172">
            <v>227000</v>
          </cell>
          <cell r="G172">
            <v>727486</v>
          </cell>
          <cell r="H172">
            <v>8372593</v>
          </cell>
        </row>
        <row r="173">
          <cell r="A173">
            <v>514525001</v>
          </cell>
          <cell r="B173" t="str">
            <v>COMPRAS 3%</v>
          </cell>
          <cell r="D173">
            <v>1111095</v>
          </cell>
          <cell r="E173">
            <v>0</v>
          </cell>
          <cell r="F173">
            <v>0</v>
          </cell>
          <cell r="G173">
            <v>0</v>
          </cell>
          <cell r="H173">
            <v>1111095</v>
          </cell>
        </row>
        <row r="175">
          <cell r="A175">
            <v>514525002</v>
          </cell>
          <cell r="B175" t="str">
            <v>SERVICIOS 4%</v>
          </cell>
          <cell r="D175">
            <v>6534012</v>
          </cell>
          <cell r="E175">
            <v>954486</v>
          </cell>
          <cell r="F175">
            <v>227000</v>
          </cell>
          <cell r="G175">
            <v>727486</v>
          </cell>
          <cell r="H175">
            <v>7261498</v>
          </cell>
        </row>
        <row r="177">
          <cell r="A177">
            <v>514540</v>
          </cell>
          <cell r="B177" t="str">
            <v>FLOTA Y EQ.DE TRASPOR</v>
          </cell>
          <cell r="C177" t="str">
            <v>TE</v>
          </cell>
          <cell r="D177">
            <v>5814727.4299999997</v>
          </cell>
          <cell r="E177">
            <v>1602025.2</v>
          </cell>
          <cell r="F177">
            <v>0</v>
          </cell>
          <cell r="G177">
            <v>1602025.2</v>
          </cell>
          <cell r="H177">
            <v>7416752.6299999999</v>
          </cell>
        </row>
        <row r="178">
          <cell r="A178" t="str">
            <v>_x000C_CARACOL TEL</v>
          </cell>
          <cell r="B178" t="str">
            <v>EVISION S.A.</v>
          </cell>
          <cell r="H178" t="str">
            <v>PAGINA No.    83</v>
          </cell>
        </row>
        <row r="179">
          <cell r="A179" t="str">
            <v>XCALIBUR REF</v>
          </cell>
          <cell r="B179" t="str">
            <v>. cg2233.r</v>
          </cell>
          <cell r="C179" t="str">
            <v>BAL</v>
          </cell>
          <cell r="D179" t="str">
            <v>ANCE DE COMPROBACI</v>
          </cell>
          <cell r="E179" t="str">
            <v>ON POR UBICACION AL</v>
          </cell>
          <cell r="F179">
            <v>36372</v>
          </cell>
          <cell r="G179" t="str">
            <v>C.U</v>
          </cell>
          <cell r="H179" t="str">
            <v>. 18/08 11:01 ALV</v>
          </cell>
        </row>
        <row r="181">
          <cell r="A181" t="str">
            <v>CUENTA</v>
          </cell>
          <cell r="B181" t="str">
            <v>DESCRIPCION</v>
          </cell>
          <cell r="D181" t="str">
            <v>SALDO ANTERIOR</v>
          </cell>
          <cell r="E181" t="str">
            <v>DEBITOS MES</v>
          </cell>
          <cell r="F181" t="str">
            <v>CREDITOS MES</v>
          </cell>
          <cell r="G181" t="str">
            <v>SALDO MES</v>
          </cell>
          <cell r="H181" t="str">
            <v>SALDO ACTUAL</v>
          </cell>
        </row>
        <row r="182">
          <cell r="A182" t="str">
            <v>------------</v>
          </cell>
          <cell r="B182" t="str">
            <v>--------------------</v>
          </cell>
          <cell r="C182" t="str">
            <v>----</v>
          </cell>
          <cell r="D182" t="str">
            <v>-----------------</v>
          </cell>
          <cell r="E182" t="str">
            <v>------------------</v>
          </cell>
          <cell r="F182" t="str">
            <v>------------------</v>
          </cell>
          <cell r="G182" t="str">
            <v>------------------ -</v>
          </cell>
          <cell r="H182" t="str">
            <v>-----------------</v>
          </cell>
        </row>
        <row r="183">
          <cell r="A183">
            <v>514540001</v>
          </cell>
          <cell r="B183" t="str">
            <v>COMPRAS 3%</v>
          </cell>
          <cell r="D183">
            <v>724734.32</v>
          </cell>
          <cell r="E183">
            <v>253640</v>
          </cell>
          <cell r="F183">
            <v>0</v>
          </cell>
          <cell r="G183">
            <v>253640</v>
          </cell>
          <cell r="H183">
            <v>978374.32</v>
          </cell>
        </row>
        <row r="185">
          <cell r="A185">
            <v>514540002</v>
          </cell>
          <cell r="B185" t="str">
            <v>SERVICIOS 4%</v>
          </cell>
          <cell r="D185">
            <v>5089993.1100000003</v>
          </cell>
          <cell r="E185">
            <v>1348385.2</v>
          </cell>
          <cell r="F185">
            <v>0</v>
          </cell>
          <cell r="G185">
            <v>1348385.2</v>
          </cell>
          <cell r="H185">
            <v>6438378.3099999996</v>
          </cell>
        </row>
        <row r="187">
          <cell r="A187">
            <v>5150</v>
          </cell>
          <cell r="B187" t="str">
            <v>ADECUACION E INSTALAC</v>
          </cell>
          <cell r="C187" t="str">
            <v>ION</v>
          </cell>
          <cell r="D187">
            <v>400000</v>
          </cell>
          <cell r="E187">
            <v>0</v>
          </cell>
          <cell r="F187">
            <v>0</v>
          </cell>
          <cell r="G187">
            <v>0</v>
          </cell>
          <cell r="H187">
            <v>400000</v>
          </cell>
        </row>
        <row r="188">
          <cell r="A188">
            <v>515015</v>
          </cell>
          <cell r="B188" t="str">
            <v>REPARACIONES LOCATIVA</v>
          </cell>
          <cell r="C188" t="str">
            <v>S</v>
          </cell>
          <cell r="D188">
            <v>400000</v>
          </cell>
          <cell r="E188">
            <v>0</v>
          </cell>
          <cell r="F188">
            <v>0</v>
          </cell>
          <cell r="G188">
            <v>0</v>
          </cell>
          <cell r="H188">
            <v>400000</v>
          </cell>
        </row>
        <row r="189">
          <cell r="A189">
            <v>515015002</v>
          </cell>
          <cell r="B189" t="str">
            <v>REP LOCATIVAS SERVICI</v>
          </cell>
          <cell r="C189" t="str">
            <v>OS</v>
          </cell>
          <cell r="D189">
            <v>400000</v>
          </cell>
          <cell r="E189">
            <v>0</v>
          </cell>
          <cell r="F189">
            <v>0</v>
          </cell>
          <cell r="G189">
            <v>0</v>
          </cell>
          <cell r="H189">
            <v>400000</v>
          </cell>
        </row>
        <row r="191">
          <cell r="A191">
            <v>5165</v>
          </cell>
          <cell r="B191" t="str">
            <v>AMORTIZACIONES</v>
          </cell>
          <cell r="D191">
            <v>68070208.709999993</v>
          </cell>
          <cell r="E191">
            <v>22690069.57</v>
          </cell>
          <cell r="F191">
            <v>0</v>
          </cell>
          <cell r="G191">
            <v>22690069.57</v>
          </cell>
          <cell r="H191">
            <v>90760278.280000001</v>
          </cell>
        </row>
        <row r="192">
          <cell r="A192">
            <v>516515</v>
          </cell>
          <cell r="B192" t="str">
            <v>CARGOS DIFERIDOS</v>
          </cell>
          <cell r="D192">
            <v>68070208.709999993</v>
          </cell>
          <cell r="E192">
            <v>22690069.57</v>
          </cell>
          <cell r="F192">
            <v>0</v>
          </cell>
          <cell r="G192">
            <v>22690069.57</v>
          </cell>
          <cell r="H192">
            <v>90760278.280000001</v>
          </cell>
        </row>
        <row r="194">
          <cell r="A194">
            <v>5195</v>
          </cell>
          <cell r="B194" t="str">
            <v>DIVERSOS</v>
          </cell>
          <cell r="D194">
            <v>44432737</v>
          </cell>
          <cell r="E194">
            <v>7179156</v>
          </cell>
          <cell r="F194">
            <v>0</v>
          </cell>
          <cell r="G194">
            <v>7179156</v>
          </cell>
          <cell r="H194">
            <v>51611893</v>
          </cell>
        </row>
        <row r="195">
          <cell r="A195">
            <v>519525</v>
          </cell>
          <cell r="B195" t="str">
            <v>ELEM.ASEO Y CAFETERIA</v>
          </cell>
          <cell r="D195">
            <v>143356</v>
          </cell>
          <cell r="E195">
            <v>0</v>
          </cell>
          <cell r="F195">
            <v>0</v>
          </cell>
          <cell r="G195">
            <v>0</v>
          </cell>
          <cell r="H195">
            <v>143356</v>
          </cell>
        </row>
        <row r="197">
          <cell r="A197">
            <v>519530</v>
          </cell>
          <cell r="B197" t="str">
            <v>UTILES,PAPELERIA,FOTO</v>
          </cell>
          <cell r="C197" t="str">
            <v>C</v>
          </cell>
          <cell r="D197">
            <v>345396</v>
          </cell>
          <cell r="E197">
            <v>77000</v>
          </cell>
          <cell r="F197">
            <v>0</v>
          </cell>
          <cell r="G197">
            <v>77000</v>
          </cell>
          <cell r="H197">
            <v>422396</v>
          </cell>
        </row>
        <row r="199">
          <cell r="A199">
            <v>519535</v>
          </cell>
          <cell r="B199" t="str">
            <v>COMBUSTIBLES Y LUBRIC</v>
          </cell>
          <cell r="C199" t="str">
            <v>.</v>
          </cell>
          <cell r="D199">
            <v>3946587</v>
          </cell>
          <cell r="E199">
            <v>812920</v>
          </cell>
          <cell r="F199">
            <v>0</v>
          </cell>
          <cell r="G199">
            <v>812920</v>
          </cell>
          <cell r="H199">
            <v>4759507</v>
          </cell>
        </row>
        <row r="201">
          <cell r="A201">
            <v>519545</v>
          </cell>
          <cell r="B201" t="str">
            <v>TAXIS Y BUSES</v>
          </cell>
          <cell r="D201">
            <v>597610</v>
          </cell>
          <cell r="E201">
            <v>185500</v>
          </cell>
          <cell r="F201">
            <v>0</v>
          </cell>
          <cell r="G201">
            <v>185500</v>
          </cell>
          <cell r="H201">
            <v>783110</v>
          </cell>
        </row>
        <row r="203">
          <cell r="A203">
            <v>519560</v>
          </cell>
          <cell r="B203" t="str">
            <v>CASINO Y RESTAURANTE</v>
          </cell>
          <cell r="D203">
            <v>245890</v>
          </cell>
          <cell r="E203">
            <v>4000</v>
          </cell>
          <cell r="F203">
            <v>0</v>
          </cell>
          <cell r="G203">
            <v>4000</v>
          </cell>
          <cell r="H203">
            <v>249890</v>
          </cell>
        </row>
        <row r="205">
          <cell r="A205">
            <v>519565</v>
          </cell>
          <cell r="B205" t="str">
            <v>PARQUEADEROS</v>
          </cell>
          <cell r="D205">
            <v>11320</v>
          </cell>
          <cell r="E205">
            <v>0</v>
          </cell>
          <cell r="F205">
            <v>0</v>
          </cell>
          <cell r="G205">
            <v>0</v>
          </cell>
          <cell r="H205">
            <v>11320</v>
          </cell>
        </row>
        <row r="207">
          <cell r="A207">
            <v>519595</v>
          </cell>
          <cell r="B207" t="str">
            <v>OTROS</v>
          </cell>
          <cell r="D207">
            <v>39142578</v>
          </cell>
          <cell r="E207">
            <v>6099736</v>
          </cell>
          <cell r="F207">
            <v>0</v>
          </cell>
          <cell r="G207">
            <v>6099736</v>
          </cell>
          <cell r="H207">
            <v>45242314</v>
          </cell>
        </row>
        <row r="208">
          <cell r="A208">
            <v>519595007</v>
          </cell>
          <cell r="B208" t="str">
            <v>ADMON DE EDIFICIOS</v>
          </cell>
          <cell r="D208">
            <v>36683570</v>
          </cell>
          <cell r="E208">
            <v>6072736</v>
          </cell>
          <cell r="F208">
            <v>0</v>
          </cell>
          <cell r="G208">
            <v>6072736</v>
          </cell>
          <cell r="H208">
            <v>42756306</v>
          </cell>
        </row>
        <row r="210">
          <cell r="A210">
            <v>519595008</v>
          </cell>
          <cell r="B210" t="str">
            <v>FUNG P'OFIC Y DECORAT</v>
          </cell>
          <cell r="C210" t="str">
            <v>IVOS</v>
          </cell>
          <cell r="D210">
            <v>1418908</v>
          </cell>
          <cell r="E210">
            <v>27000</v>
          </cell>
          <cell r="F210">
            <v>0</v>
          </cell>
          <cell r="G210">
            <v>27000</v>
          </cell>
          <cell r="H210">
            <v>1445908</v>
          </cell>
        </row>
        <row r="212">
          <cell r="A212">
            <v>519595009</v>
          </cell>
          <cell r="B212" t="str">
            <v>OTROS NEGOC-SERVICIOS</v>
          </cell>
          <cell r="D212">
            <v>1040100</v>
          </cell>
          <cell r="E212">
            <v>0</v>
          </cell>
          <cell r="F212">
            <v>0</v>
          </cell>
          <cell r="G212">
            <v>0</v>
          </cell>
          <cell r="H212">
            <v>1040100</v>
          </cell>
        </row>
        <row r="214">
          <cell r="A214">
            <v>52</v>
          </cell>
          <cell r="B214" t="str">
            <v>OPERACIONALES DE VENT</v>
          </cell>
          <cell r="C214" t="str">
            <v>AS</v>
          </cell>
          <cell r="D214">
            <v>68364</v>
          </cell>
          <cell r="E214">
            <v>0</v>
          </cell>
          <cell r="F214">
            <v>0</v>
          </cell>
          <cell r="G214">
            <v>0</v>
          </cell>
          <cell r="H214">
            <v>68364</v>
          </cell>
        </row>
        <row r="215">
          <cell r="A215">
            <v>5225</v>
          </cell>
          <cell r="B215" t="str">
            <v>CONTRIBUC Y AFILIACIO</v>
          </cell>
          <cell r="C215" t="str">
            <v>NES</v>
          </cell>
          <cell r="D215">
            <v>68364</v>
          </cell>
          <cell r="E215">
            <v>0</v>
          </cell>
          <cell r="F215">
            <v>0</v>
          </cell>
          <cell r="G215">
            <v>0</v>
          </cell>
          <cell r="H215">
            <v>68364</v>
          </cell>
        </row>
        <row r="216">
          <cell r="A216">
            <v>522510</v>
          </cell>
          <cell r="B216" t="str">
            <v>AFILIAC Y SOSTENIMIEN</v>
          </cell>
          <cell r="C216" t="str">
            <v>TOS</v>
          </cell>
          <cell r="D216">
            <v>68364</v>
          </cell>
          <cell r="E216">
            <v>0</v>
          </cell>
          <cell r="F216">
            <v>0</v>
          </cell>
          <cell r="G216">
            <v>0</v>
          </cell>
          <cell r="H216">
            <v>68364</v>
          </cell>
        </row>
        <row r="218">
          <cell r="A218">
            <v>53</v>
          </cell>
          <cell r="B218" t="str">
            <v>NO OPERACIONALES</v>
          </cell>
          <cell r="D218">
            <v>23369024</v>
          </cell>
          <cell r="E218">
            <v>0</v>
          </cell>
          <cell r="F218">
            <v>0</v>
          </cell>
          <cell r="G218">
            <v>0</v>
          </cell>
          <cell r="H218">
            <v>23369024</v>
          </cell>
        </row>
        <row r="219">
          <cell r="A219">
            <v>5315</v>
          </cell>
          <cell r="B219" t="str">
            <v>GASTOS EXTRAORDINARIO</v>
          </cell>
          <cell r="C219" t="str">
            <v>S</v>
          </cell>
          <cell r="D219">
            <v>127108</v>
          </cell>
          <cell r="E219">
            <v>0</v>
          </cell>
          <cell r="F219">
            <v>0</v>
          </cell>
          <cell r="G219">
            <v>0</v>
          </cell>
          <cell r="H219">
            <v>127108</v>
          </cell>
        </row>
        <row r="220">
          <cell r="A220">
            <v>531520</v>
          </cell>
          <cell r="B220" t="str">
            <v>IMPUESTOS ASUMIDOS</v>
          </cell>
          <cell r="D220">
            <v>127108</v>
          </cell>
          <cell r="E220">
            <v>0</v>
          </cell>
          <cell r="F220">
            <v>0</v>
          </cell>
          <cell r="G220">
            <v>0</v>
          </cell>
          <cell r="H220">
            <v>127108</v>
          </cell>
        </row>
        <row r="222">
          <cell r="A222">
            <v>5395</v>
          </cell>
          <cell r="B222" t="str">
            <v>GASTOS DIVERSOS</v>
          </cell>
          <cell r="D222">
            <v>23241916</v>
          </cell>
          <cell r="E222">
            <v>0</v>
          </cell>
          <cell r="F222">
            <v>0</v>
          </cell>
          <cell r="G222">
            <v>0</v>
          </cell>
          <cell r="H222">
            <v>23241916</v>
          </cell>
        </row>
        <row r="223">
          <cell r="A223">
            <v>539595</v>
          </cell>
          <cell r="B223" t="str">
            <v>OTROS</v>
          </cell>
          <cell r="D223">
            <v>23241916</v>
          </cell>
          <cell r="E223">
            <v>0</v>
          </cell>
          <cell r="F223">
            <v>0</v>
          </cell>
          <cell r="G223">
            <v>0</v>
          </cell>
          <cell r="H223">
            <v>23241916</v>
          </cell>
        </row>
        <row r="224">
          <cell r="A224">
            <v>539595001</v>
          </cell>
          <cell r="B224" t="str">
            <v>AJUSTES EJERC.ANTERIO</v>
          </cell>
          <cell r="C224" t="str">
            <v>RES</v>
          </cell>
          <cell r="D224">
            <v>23241916</v>
          </cell>
          <cell r="E224">
            <v>0</v>
          </cell>
          <cell r="F224">
            <v>0</v>
          </cell>
          <cell r="G224">
            <v>0</v>
          </cell>
          <cell r="H224">
            <v>23241916</v>
          </cell>
        </row>
        <row r="226">
          <cell r="A226" t="str">
            <v>_x000C_CARACOL TEL</v>
          </cell>
          <cell r="B226" t="str">
            <v>EVISION S.A.</v>
          </cell>
          <cell r="H226" t="str">
            <v>PAGINA No.    84</v>
          </cell>
        </row>
        <row r="227">
          <cell r="A227" t="str">
            <v>XCALIBUR REF</v>
          </cell>
          <cell r="B227" t="str">
            <v>. cg2233.r</v>
          </cell>
          <cell r="C227" t="str">
            <v>BAL</v>
          </cell>
          <cell r="D227" t="str">
            <v>ANCE DE COMPROBACI</v>
          </cell>
          <cell r="E227" t="str">
            <v>ON POR UBICACION AL</v>
          </cell>
          <cell r="F227">
            <v>36372</v>
          </cell>
          <cell r="G227" t="str">
            <v>C.U</v>
          </cell>
          <cell r="H227" t="str">
            <v>. 18/08 11:01 ALV</v>
          </cell>
        </row>
        <row r="229">
          <cell r="A229" t="str">
            <v>CUENTA</v>
          </cell>
          <cell r="B229" t="str">
            <v>DESCRIPCION</v>
          </cell>
          <cell r="D229" t="str">
            <v>SALDO ANTERIOR</v>
          </cell>
          <cell r="E229" t="str">
            <v>DEBITOS MES</v>
          </cell>
          <cell r="F229" t="str">
            <v>CREDITOS MES</v>
          </cell>
          <cell r="G229" t="str">
            <v>SALDO MES</v>
          </cell>
          <cell r="H229" t="str">
            <v>SALDO ACTUAL</v>
          </cell>
        </row>
        <row r="230">
          <cell r="A230" t="str">
            <v>------------</v>
          </cell>
          <cell r="B230" t="str">
            <v>--------------------</v>
          </cell>
          <cell r="C230" t="str">
            <v>----</v>
          </cell>
          <cell r="D230" t="str">
            <v>-----------------</v>
          </cell>
          <cell r="E230" t="str">
            <v>------------------</v>
          </cell>
          <cell r="F230" t="str">
            <v>------------------</v>
          </cell>
          <cell r="G230" t="str">
            <v>------------------ -</v>
          </cell>
          <cell r="H230" t="str">
            <v>-----------------</v>
          </cell>
        </row>
      </sheetData>
      <sheetData sheetId="22" refreshError="1">
        <row r="1">
          <cell r="B1" t="str">
            <v>1021 DIRECCION DE GES</v>
          </cell>
          <cell r="C1" t="str">
            <v>TION</v>
          </cell>
          <cell r="D1" t="str">
            <v>HUMANA</v>
          </cell>
        </row>
        <row r="3">
          <cell r="A3">
            <v>1</v>
          </cell>
          <cell r="B3" t="str">
            <v>ACTIVO</v>
          </cell>
          <cell r="D3">
            <v>4344247.96</v>
          </cell>
          <cell r="E3">
            <v>1372754.72</v>
          </cell>
          <cell r="F3">
            <v>4114627.46</v>
          </cell>
          <cell r="G3" t="str">
            <v>2.741.872,74-</v>
          </cell>
          <cell r="H3">
            <v>1602375.22</v>
          </cell>
        </row>
        <row r="4">
          <cell r="A4">
            <v>13</v>
          </cell>
          <cell r="B4" t="str">
            <v>DEUDORES</v>
          </cell>
          <cell r="D4">
            <v>6502241</v>
          </cell>
          <cell r="E4">
            <v>0</v>
          </cell>
          <cell r="F4">
            <v>0</v>
          </cell>
          <cell r="G4">
            <v>0</v>
          </cell>
          <cell r="H4" t="str">
            <v>6.502.241,00-</v>
          </cell>
        </row>
        <row r="5">
          <cell r="A5">
            <v>1330</v>
          </cell>
          <cell r="B5" t="str">
            <v>ANTICIPOS Y AVANCES</v>
          </cell>
          <cell r="D5">
            <v>6502241</v>
          </cell>
          <cell r="E5">
            <v>0</v>
          </cell>
          <cell r="F5">
            <v>0</v>
          </cell>
          <cell r="G5">
            <v>0</v>
          </cell>
          <cell r="H5" t="str">
            <v>6.502.241,00-</v>
          </cell>
        </row>
        <row r="6">
          <cell r="A6">
            <v>133010</v>
          </cell>
          <cell r="B6" t="str">
            <v>A CONTRATISTAS</v>
          </cell>
          <cell r="D6">
            <v>6502241</v>
          </cell>
          <cell r="E6">
            <v>0</v>
          </cell>
          <cell r="F6">
            <v>0</v>
          </cell>
          <cell r="G6">
            <v>0</v>
          </cell>
          <cell r="H6" t="str">
            <v>6.502.241,00-</v>
          </cell>
        </row>
        <row r="7">
          <cell r="A7">
            <v>133010001</v>
          </cell>
          <cell r="B7" t="str">
            <v>HONORARIOS Y SERVICIO</v>
          </cell>
          <cell r="C7" t="str">
            <v>S</v>
          </cell>
          <cell r="D7">
            <v>6502241</v>
          </cell>
          <cell r="E7">
            <v>0</v>
          </cell>
          <cell r="F7">
            <v>0</v>
          </cell>
          <cell r="G7">
            <v>0</v>
          </cell>
          <cell r="H7" t="str">
            <v>6.502.241,00-</v>
          </cell>
        </row>
        <row r="9">
          <cell r="A9">
            <v>17</v>
          </cell>
          <cell r="B9" t="str">
            <v>DIFERIDOS</v>
          </cell>
          <cell r="D9">
            <v>10846488.960000001</v>
          </cell>
          <cell r="E9">
            <v>1372754.72</v>
          </cell>
          <cell r="F9">
            <v>4114627.46</v>
          </cell>
          <cell r="G9" t="str">
            <v>2.741.872,74-</v>
          </cell>
          <cell r="H9">
            <v>8104616.2199999997</v>
          </cell>
        </row>
        <row r="10">
          <cell r="A10">
            <v>1705</v>
          </cell>
          <cell r="B10" t="str">
            <v>GASTOS PAG.POR ANTICI</v>
          </cell>
          <cell r="C10" t="str">
            <v>PADO</v>
          </cell>
          <cell r="D10">
            <v>9000000</v>
          </cell>
          <cell r="E10">
            <v>600000</v>
          </cell>
          <cell r="F10">
            <v>1500000</v>
          </cell>
          <cell r="G10" t="str">
            <v>900.000,00-</v>
          </cell>
          <cell r="H10">
            <v>8100000</v>
          </cell>
        </row>
        <row r="11">
          <cell r="A11">
            <v>170520</v>
          </cell>
          <cell r="B11" t="str">
            <v>SEGUROS Y FIANZAS</v>
          </cell>
          <cell r="D11">
            <v>9000000</v>
          </cell>
          <cell r="E11">
            <v>600000</v>
          </cell>
          <cell r="F11">
            <v>1500000</v>
          </cell>
          <cell r="G11" t="str">
            <v>900.000,00-</v>
          </cell>
          <cell r="H11">
            <v>8100000</v>
          </cell>
        </row>
        <row r="13">
          <cell r="A13">
            <v>1710</v>
          </cell>
          <cell r="B13" t="str">
            <v>CARGOS DIFERIDOS</v>
          </cell>
          <cell r="D13">
            <v>1846488.96</v>
          </cell>
          <cell r="E13">
            <v>772754.72</v>
          </cell>
          <cell r="F13">
            <v>2614627.46</v>
          </cell>
          <cell r="G13" t="str">
            <v>1.841.872,74-</v>
          </cell>
          <cell r="H13">
            <v>4616.22</v>
          </cell>
        </row>
        <row r="14">
          <cell r="A14">
            <v>171020</v>
          </cell>
          <cell r="B14" t="str">
            <v>UTILES Y PAPELERIA</v>
          </cell>
          <cell r="D14">
            <v>0</v>
          </cell>
          <cell r="E14">
            <v>768138.5</v>
          </cell>
          <cell r="F14">
            <v>768138.5</v>
          </cell>
          <cell r="G14">
            <v>0</v>
          </cell>
          <cell r="H14">
            <v>0</v>
          </cell>
        </row>
        <row r="16">
          <cell r="A16">
            <v>171099</v>
          </cell>
          <cell r="B16" t="str">
            <v>AJUSTES POR INFLACION</v>
          </cell>
          <cell r="D16">
            <v>1846488.96</v>
          </cell>
          <cell r="E16">
            <v>4616.22</v>
          </cell>
          <cell r="F16">
            <v>1846488.96</v>
          </cell>
          <cell r="G16" t="str">
            <v>1.841.872,74-</v>
          </cell>
          <cell r="H16">
            <v>4616.22</v>
          </cell>
        </row>
        <row r="18">
          <cell r="A18" t="str">
            <v>_x000C_CARACOL TEL</v>
          </cell>
          <cell r="B18" t="str">
            <v>EVISION S.A.</v>
          </cell>
          <cell r="H18" t="str">
            <v>PAGINA No.    85</v>
          </cell>
        </row>
        <row r="19">
          <cell r="A19" t="str">
            <v>XCALIBUR REF</v>
          </cell>
          <cell r="B19" t="str">
            <v>. cg2233.r</v>
          </cell>
          <cell r="C19" t="str">
            <v>BAL</v>
          </cell>
          <cell r="D19" t="str">
            <v>ANCE DE COMPROBACI</v>
          </cell>
          <cell r="E19" t="str">
            <v>ON POR UBICACION AL</v>
          </cell>
          <cell r="F19">
            <v>36372</v>
          </cell>
          <cell r="G19" t="str">
            <v>C.U</v>
          </cell>
          <cell r="H19" t="str">
            <v>. 18/08 11:01 ALV</v>
          </cell>
        </row>
        <row r="21">
          <cell r="A21" t="str">
            <v>CUENTA</v>
          </cell>
          <cell r="B21" t="str">
            <v>DESCRIPCION</v>
          </cell>
          <cell r="D21" t="str">
            <v>SALDO ANTERIOR</v>
          </cell>
          <cell r="E21" t="str">
            <v>DEBITOS MES</v>
          </cell>
          <cell r="F21" t="str">
            <v>CREDITOS MES</v>
          </cell>
          <cell r="G21" t="str">
            <v>SALDO MES</v>
          </cell>
          <cell r="H21" t="str">
            <v>SALDO ACTUAL</v>
          </cell>
        </row>
        <row r="22">
          <cell r="A22" t="str">
            <v>------------</v>
          </cell>
          <cell r="B22" t="str">
            <v>--------------------</v>
          </cell>
          <cell r="C22" t="str">
            <v>----</v>
          </cell>
          <cell r="D22" t="str">
            <v>-----------------</v>
          </cell>
          <cell r="E22" t="str">
            <v>------------------</v>
          </cell>
          <cell r="F22" t="str">
            <v>------------------</v>
          </cell>
          <cell r="G22" t="str">
            <v>------------------ -</v>
          </cell>
          <cell r="H22" t="str">
            <v>-----------------</v>
          </cell>
        </row>
        <row r="23">
          <cell r="A23">
            <v>2</v>
          </cell>
          <cell r="B23" t="str">
            <v>PASIVO</v>
          </cell>
          <cell r="D23">
            <v>571363</v>
          </cell>
          <cell r="E23">
            <v>0</v>
          </cell>
          <cell r="F23">
            <v>0</v>
          </cell>
          <cell r="G23">
            <v>0</v>
          </cell>
          <cell r="H23" t="str">
            <v>571.363,00-</v>
          </cell>
        </row>
        <row r="24">
          <cell r="A24">
            <v>23</v>
          </cell>
          <cell r="B24" t="str">
            <v>CUENTAS POR PAGAR</v>
          </cell>
          <cell r="D24">
            <v>571363</v>
          </cell>
          <cell r="E24">
            <v>0</v>
          </cell>
          <cell r="F24">
            <v>0</v>
          </cell>
          <cell r="G24">
            <v>0</v>
          </cell>
          <cell r="H24" t="str">
            <v>571.363,00-</v>
          </cell>
        </row>
        <row r="25">
          <cell r="A25">
            <v>2365</v>
          </cell>
          <cell r="B25" t="str">
            <v>RETENCION EN LA FUENT</v>
          </cell>
          <cell r="C25" t="str">
            <v>E</v>
          </cell>
          <cell r="D25">
            <v>527503</v>
          </cell>
          <cell r="E25">
            <v>0</v>
          </cell>
          <cell r="F25">
            <v>0</v>
          </cell>
          <cell r="G25">
            <v>0</v>
          </cell>
          <cell r="H25" t="str">
            <v>527.503,00-</v>
          </cell>
        </row>
        <row r="26">
          <cell r="A26">
            <v>236515</v>
          </cell>
          <cell r="B26" t="str">
            <v>HONORARIOS</v>
          </cell>
          <cell r="D26">
            <v>236945</v>
          </cell>
          <cell r="E26">
            <v>0</v>
          </cell>
          <cell r="F26">
            <v>0</v>
          </cell>
          <cell r="G26">
            <v>0</v>
          </cell>
          <cell r="H26" t="str">
            <v>236.945,00-</v>
          </cell>
        </row>
        <row r="27">
          <cell r="A27">
            <v>236515003</v>
          </cell>
          <cell r="B27" t="str">
            <v>BTA-OTR.PAG HONOR.10%</v>
          </cell>
          <cell r="D27">
            <v>236945</v>
          </cell>
          <cell r="E27">
            <v>0</v>
          </cell>
          <cell r="F27">
            <v>0</v>
          </cell>
          <cell r="G27">
            <v>0</v>
          </cell>
          <cell r="H27" t="str">
            <v>236.945,00-</v>
          </cell>
        </row>
        <row r="29">
          <cell r="A29">
            <v>236530</v>
          </cell>
          <cell r="B29" t="str">
            <v>ARRENDAMIENTOS</v>
          </cell>
          <cell r="D29">
            <v>1812</v>
          </cell>
          <cell r="E29">
            <v>0</v>
          </cell>
          <cell r="F29">
            <v>0</v>
          </cell>
          <cell r="G29">
            <v>0</v>
          </cell>
          <cell r="H29" t="str">
            <v>1.812,00-</v>
          </cell>
        </row>
        <row r="30">
          <cell r="A30">
            <v>236530003</v>
          </cell>
          <cell r="B30" t="str">
            <v>BTA-B.MUEBLES OTR PAG</v>
          </cell>
          <cell r="C30">
            <v>0.02</v>
          </cell>
          <cell r="D30">
            <v>1812</v>
          </cell>
          <cell r="E30">
            <v>0</v>
          </cell>
          <cell r="F30">
            <v>0</v>
          </cell>
          <cell r="G30">
            <v>0</v>
          </cell>
          <cell r="H30" t="str">
            <v>1.812,00-</v>
          </cell>
        </row>
        <row r="32">
          <cell r="A32">
            <v>236540</v>
          </cell>
          <cell r="B32" t="str">
            <v>COMPRAS Y OTR ING TRI</v>
          </cell>
          <cell r="C32" t="str">
            <v>BUT.</v>
          </cell>
          <cell r="D32">
            <v>288746</v>
          </cell>
          <cell r="E32">
            <v>0</v>
          </cell>
          <cell r="F32">
            <v>0</v>
          </cell>
          <cell r="G32">
            <v>0</v>
          </cell>
          <cell r="H32" t="str">
            <v>288.746,00-</v>
          </cell>
        </row>
        <row r="33">
          <cell r="A33">
            <v>236540003</v>
          </cell>
          <cell r="B33" t="str">
            <v>BTA-COMPRAS OTR PAG 3</v>
          </cell>
          <cell r="C33" t="str">
            <v>%</v>
          </cell>
          <cell r="D33">
            <v>288746</v>
          </cell>
          <cell r="E33">
            <v>0</v>
          </cell>
          <cell r="F33">
            <v>0</v>
          </cell>
          <cell r="G33">
            <v>0</v>
          </cell>
          <cell r="H33" t="str">
            <v>288.746,00-</v>
          </cell>
        </row>
        <row r="35">
          <cell r="A35">
            <v>2368</v>
          </cell>
          <cell r="B35" t="str">
            <v>IMPTO IND Y CIO-RETEN</v>
          </cell>
          <cell r="C35" t="str">
            <v>IDO</v>
          </cell>
          <cell r="D35">
            <v>43860</v>
          </cell>
          <cell r="E35">
            <v>0</v>
          </cell>
          <cell r="F35">
            <v>0</v>
          </cell>
          <cell r="G35">
            <v>0</v>
          </cell>
          <cell r="H35" t="str">
            <v>43.860,00-</v>
          </cell>
        </row>
        <row r="36">
          <cell r="A36">
            <v>236801</v>
          </cell>
          <cell r="B36" t="str">
            <v>ACTIVIDAD INDUSTRIAL</v>
          </cell>
          <cell r="D36">
            <v>28875</v>
          </cell>
          <cell r="E36">
            <v>0</v>
          </cell>
          <cell r="F36">
            <v>0</v>
          </cell>
          <cell r="G36">
            <v>0</v>
          </cell>
          <cell r="H36" t="str">
            <v>28.875,00-</v>
          </cell>
        </row>
        <row r="37">
          <cell r="A37">
            <v>236801001</v>
          </cell>
          <cell r="B37" t="str">
            <v>TARIFA .003</v>
          </cell>
          <cell r="D37">
            <v>28875</v>
          </cell>
          <cell r="E37">
            <v>0</v>
          </cell>
          <cell r="F37">
            <v>0</v>
          </cell>
          <cell r="G37">
            <v>0</v>
          </cell>
          <cell r="H37" t="str">
            <v>28.875,00-</v>
          </cell>
        </row>
        <row r="39">
          <cell r="A39">
            <v>236803</v>
          </cell>
          <cell r="B39" t="str">
            <v>ACTIVIDAD SERVICIOS</v>
          </cell>
          <cell r="D39">
            <v>14985</v>
          </cell>
          <cell r="E39">
            <v>0</v>
          </cell>
          <cell r="F39">
            <v>0</v>
          </cell>
          <cell r="G39">
            <v>0</v>
          </cell>
          <cell r="H39" t="str">
            <v>14.985,00-</v>
          </cell>
        </row>
        <row r="40">
          <cell r="A40">
            <v>236803002</v>
          </cell>
          <cell r="B40" t="str">
            <v>TARIFA .005</v>
          </cell>
          <cell r="D40">
            <v>5586</v>
          </cell>
          <cell r="E40">
            <v>0</v>
          </cell>
          <cell r="F40">
            <v>0</v>
          </cell>
          <cell r="G40">
            <v>0</v>
          </cell>
          <cell r="H40" t="str">
            <v>5.586,00-</v>
          </cell>
        </row>
        <row r="42">
          <cell r="A42">
            <v>236803004</v>
          </cell>
          <cell r="B42" t="str">
            <v>TARIFA .007</v>
          </cell>
          <cell r="D42">
            <v>9399</v>
          </cell>
          <cell r="E42">
            <v>0</v>
          </cell>
          <cell r="F42">
            <v>0</v>
          </cell>
          <cell r="G42">
            <v>0</v>
          </cell>
          <cell r="H42" t="str">
            <v>9.399,00-</v>
          </cell>
        </row>
        <row r="44">
          <cell r="A44" t="str">
            <v>_x000C_CARACOL TEL</v>
          </cell>
          <cell r="B44" t="str">
            <v>EVISION S.A.</v>
          </cell>
          <cell r="H44" t="str">
            <v>PAGINA No.    86</v>
          </cell>
        </row>
        <row r="45">
          <cell r="A45" t="str">
            <v>XCALIBUR REF</v>
          </cell>
          <cell r="B45" t="str">
            <v>. cg2233.r</v>
          </cell>
          <cell r="C45" t="str">
            <v>BAL</v>
          </cell>
          <cell r="D45" t="str">
            <v>ANCE DE COMPROBACI</v>
          </cell>
          <cell r="E45" t="str">
            <v>ON POR UBICACION AL</v>
          </cell>
          <cell r="F45">
            <v>36372</v>
          </cell>
          <cell r="G45" t="str">
            <v>C.U</v>
          </cell>
          <cell r="H45" t="str">
            <v>. 18/08 11:01 ALV</v>
          </cell>
        </row>
        <row r="47">
          <cell r="A47" t="str">
            <v>CUENTA</v>
          </cell>
          <cell r="B47" t="str">
            <v>DESCRIPCION</v>
          </cell>
          <cell r="D47" t="str">
            <v>SALDO ANTERIOR</v>
          </cell>
          <cell r="E47" t="str">
            <v>DEBITOS MES</v>
          </cell>
          <cell r="F47" t="str">
            <v>CREDITOS MES</v>
          </cell>
          <cell r="G47" t="str">
            <v>SALDO MES</v>
          </cell>
          <cell r="H47" t="str">
            <v>SALDO ACTUAL</v>
          </cell>
        </row>
        <row r="48">
          <cell r="A48" t="str">
            <v>------------</v>
          </cell>
          <cell r="B48" t="str">
            <v>--------------------</v>
          </cell>
          <cell r="C48" t="str">
            <v>----</v>
          </cell>
          <cell r="D48" t="str">
            <v>-----------------</v>
          </cell>
          <cell r="E48" t="str">
            <v>------------------</v>
          </cell>
          <cell r="F48" t="str">
            <v>------------------</v>
          </cell>
          <cell r="G48" t="str">
            <v>------------------ -</v>
          </cell>
          <cell r="H48" t="str">
            <v>-----------------</v>
          </cell>
        </row>
        <row r="49">
          <cell r="A49">
            <v>4</v>
          </cell>
          <cell r="B49" t="str">
            <v>INGRESOS</v>
          </cell>
          <cell r="D49">
            <v>32342026.960000001</v>
          </cell>
          <cell r="E49">
            <v>-2000512.96</v>
          </cell>
          <cell r="F49">
            <v>4814642.32</v>
          </cell>
          <cell r="G49" t="str">
            <v>2.814.129,36-</v>
          </cell>
          <cell r="H49" t="str">
            <v>35.156.156,32-</v>
          </cell>
        </row>
        <row r="50">
          <cell r="A50">
            <v>42</v>
          </cell>
          <cell r="B50" t="str">
            <v>NO OPERACIONALES</v>
          </cell>
          <cell r="D50">
            <v>30495538</v>
          </cell>
          <cell r="E50">
            <v>-154024</v>
          </cell>
          <cell r="F50">
            <v>4810026.0999999996</v>
          </cell>
          <cell r="G50" t="str">
            <v>4.656.002,10-</v>
          </cell>
          <cell r="H50" t="str">
            <v>35.151.540,10-</v>
          </cell>
        </row>
        <row r="51">
          <cell r="A51">
            <v>4250</v>
          </cell>
          <cell r="B51" t="str">
            <v>RECUPERACIONES</v>
          </cell>
          <cell r="D51">
            <v>30335477</v>
          </cell>
          <cell r="E51">
            <v>-154024</v>
          </cell>
          <cell r="F51">
            <v>4809026.0999999996</v>
          </cell>
          <cell r="G51" t="str">
            <v>4.655.002,10-</v>
          </cell>
          <cell r="H51" t="str">
            <v>34.990.479,10-</v>
          </cell>
        </row>
        <row r="52">
          <cell r="A52">
            <v>425035</v>
          </cell>
          <cell r="B52" t="str">
            <v>DE PROVISIONES</v>
          </cell>
          <cell r="D52">
            <v>28539067</v>
          </cell>
          <cell r="E52">
            <v>0</v>
          </cell>
          <cell r="F52">
            <v>4000000</v>
          </cell>
          <cell r="G52" t="str">
            <v>4.000.000,00-</v>
          </cell>
          <cell r="H52" t="str">
            <v>32.539.067,00-</v>
          </cell>
        </row>
        <row r="54">
          <cell r="A54">
            <v>425050</v>
          </cell>
          <cell r="B54" t="str">
            <v>REINT.OTROS COSTOS/GT</v>
          </cell>
          <cell r="C54" t="str">
            <v>OS</v>
          </cell>
          <cell r="D54">
            <v>1796410</v>
          </cell>
          <cell r="E54">
            <v>-154024</v>
          </cell>
          <cell r="F54">
            <v>809026.1</v>
          </cell>
          <cell r="G54" t="str">
            <v>655.002,10-</v>
          </cell>
          <cell r="H54" t="str">
            <v>2.451.412,10-</v>
          </cell>
        </row>
        <row r="56">
          <cell r="A56">
            <v>4255</v>
          </cell>
          <cell r="B56" t="str">
            <v>INDEMNIZACIONES</v>
          </cell>
          <cell r="D56">
            <v>155554</v>
          </cell>
          <cell r="E56">
            <v>0</v>
          </cell>
          <cell r="F56">
            <v>0</v>
          </cell>
          <cell r="G56">
            <v>0</v>
          </cell>
          <cell r="H56" t="str">
            <v>155.554,00-</v>
          </cell>
        </row>
        <row r="57">
          <cell r="A57">
            <v>425540</v>
          </cell>
          <cell r="B57" t="str">
            <v>POR INCAPACIDADES DEL</v>
          </cell>
          <cell r="C57" t="str">
            <v>ISS</v>
          </cell>
          <cell r="D57">
            <v>155554</v>
          </cell>
          <cell r="E57">
            <v>0</v>
          </cell>
          <cell r="F57">
            <v>0</v>
          </cell>
          <cell r="G57">
            <v>0</v>
          </cell>
          <cell r="H57" t="str">
            <v>155.554,00-</v>
          </cell>
        </row>
        <row r="59">
          <cell r="A59">
            <v>4295</v>
          </cell>
          <cell r="B59" t="str">
            <v>DIVERSOS</v>
          </cell>
          <cell r="D59">
            <v>4507</v>
          </cell>
          <cell r="E59">
            <v>0</v>
          </cell>
          <cell r="F59">
            <v>1000</v>
          </cell>
          <cell r="G59" t="str">
            <v>1.000,00-</v>
          </cell>
          <cell r="H59" t="str">
            <v>5.507,00-</v>
          </cell>
        </row>
        <row r="60">
          <cell r="A60">
            <v>429505</v>
          </cell>
          <cell r="B60" t="str">
            <v>APROVECHAMIENTOS</v>
          </cell>
          <cell r="D60">
            <v>4507</v>
          </cell>
          <cell r="E60">
            <v>0</v>
          </cell>
          <cell r="F60">
            <v>1000</v>
          </cell>
          <cell r="G60" t="str">
            <v>1.000,00-</v>
          </cell>
          <cell r="H60" t="str">
            <v>5.507,00-</v>
          </cell>
        </row>
        <row r="62">
          <cell r="A62">
            <v>47</v>
          </cell>
          <cell r="B62" t="str">
            <v>AJUSTE POR INFLACION</v>
          </cell>
          <cell r="D62">
            <v>1846488.96</v>
          </cell>
          <cell r="E62">
            <v>-1846488.96</v>
          </cell>
          <cell r="F62">
            <v>4616.22</v>
          </cell>
          <cell r="G62">
            <v>1841872.74</v>
          </cell>
          <cell r="H62" t="str">
            <v>4.616,22-</v>
          </cell>
        </row>
        <row r="63">
          <cell r="A63">
            <v>4705</v>
          </cell>
          <cell r="B63" t="str">
            <v>CORRECCION MONETARIA</v>
          </cell>
          <cell r="D63">
            <v>1846488.96</v>
          </cell>
          <cell r="E63">
            <v>-1846488.96</v>
          </cell>
          <cell r="F63">
            <v>4616.22</v>
          </cell>
          <cell r="G63">
            <v>1841872.74</v>
          </cell>
          <cell r="H63" t="str">
            <v>4.616,22-</v>
          </cell>
        </row>
        <row r="64">
          <cell r="A64">
            <v>470525</v>
          </cell>
          <cell r="B64" t="str">
            <v>DIFERIDOS (CR)</v>
          </cell>
          <cell r="D64">
            <v>1846488.96</v>
          </cell>
          <cell r="E64">
            <v>-1846488.96</v>
          </cell>
          <cell r="F64">
            <v>4616.22</v>
          </cell>
          <cell r="G64">
            <v>1841872.74</v>
          </cell>
          <cell r="H64" t="str">
            <v>4.616,22-</v>
          </cell>
        </row>
        <row r="66">
          <cell r="A66" t="str">
            <v>_x000C_CARACOL TEL</v>
          </cell>
          <cell r="B66" t="str">
            <v>EVISION S.A.</v>
          </cell>
          <cell r="H66" t="str">
            <v>PAGINA No.    87</v>
          </cell>
        </row>
        <row r="67">
          <cell r="A67" t="str">
            <v>XCALIBUR REF</v>
          </cell>
          <cell r="B67" t="str">
            <v>. cg2233.r</v>
          </cell>
          <cell r="C67" t="str">
            <v>BAL</v>
          </cell>
          <cell r="D67" t="str">
            <v>ANCE DE COMPROBACI</v>
          </cell>
          <cell r="E67" t="str">
            <v>ON POR UBICACION AL</v>
          </cell>
          <cell r="F67">
            <v>36372</v>
          </cell>
          <cell r="G67" t="str">
            <v>C.U</v>
          </cell>
          <cell r="H67" t="str">
            <v>. 18/08 11:01 ALV</v>
          </cell>
        </row>
        <row r="69">
          <cell r="A69" t="str">
            <v>CUENTA</v>
          </cell>
          <cell r="B69" t="str">
            <v>DESCRIPCION</v>
          </cell>
          <cell r="D69" t="str">
            <v>SALDO ANTERIOR</v>
          </cell>
          <cell r="E69" t="str">
            <v>DEBITOS MES</v>
          </cell>
          <cell r="F69" t="str">
            <v>CREDITOS MES</v>
          </cell>
          <cell r="G69" t="str">
            <v>SALDO MES</v>
          </cell>
          <cell r="H69" t="str">
            <v>SALDO ACTUAL</v>
          </cell>
        </row>
        <row r="70">
          <cell r="A70" t="str">
            <v>------------</v>
          </cell>
          <cell r="B70" t="str">
            <v>--------------------</v>
          </cell>
          <cell r="C70" t="str">
            <v>----</v>
          </cell>
          <cell r="D70" t="str">
            <v>-----------------</v>
          </cell>
          <cell r="E70" t="str">
            <v>------------------</v>
          </cell>
          <cell r="F70" t="str">
            <v>------------------</v>
          </cell>
          <cell r="G70" t="str">
            <v>------------------ -</v>
          </cell>
          <cell r="H70" t="str">
            <v>-----------------</v>
          </cell>
        </row>
        <row r="71">
          <cell r="A71">
            <v>5</v>
          </cell>
          <cell r="B71" t="str">
            <v>GASTOS</v>
          </cell>
          <cell r="D71">
            <v>239958990</v>
          </cell>
          <cell r="E71">
            <v>51099210</v>
          </cell>
          <cell r="F71">
            <v>13730078</v>
          </cell>
          <cell r="G71">
            <v>37369132</v>
          </cell>
          <cell r="H71">
            <v>277328122</v>
          </cell>
        </row>
        <row r="72">
          <cell r="A72">
            <v>51</v>
          </cell>
          <cell r="B72" t="str">
            <v>OPERACIONALES DE ADMO</v>
          </cell>
          <cell r="C72" t="str">
            <v>N</v>
          </cell>
          <cell r="D72">
            <v>239948386</v>
          </cell>
          <cell r="E72">
            <v>51099210</v>
          </cell>
          <cell r="F72">
            <v>13730078</v>
          </cell>
          <cell r="G72">
            <v>37369132</v>
          </cell>
          <cell r="H72">
            <v>277317518</v>
          </cell>
        </row>
        <row r="73">
          <cell r="A73">
            <v>5105</v>
          </cell>
          <cell r="B73" t="str">
            <v>GASTOS DE PERSONAL</v>
          </cell>
          <cell r="D73">
            <v>208345204</v>
          </cell>
          <cell r="E73">
            <v>34032345</v>
          </cell>
          <cell r="F73">
            <v>6806760</v>
          </cell>
          <cell r="G73">
            <v>27225585</v>
          </cell>
          <cell r="H73">
            <v>235570789</v>
          </cell>
        </row>
        <row r="74">
          <cell r="A74">
            <v>510503</v>
          </cell>
          <cell r="B74" t="str">
            <v>SALARIO INTEGRAL</v>
          </cell>
          <cell r="D74">
            <v>38395920</v>
          </cell>
          <cell r="E74">
            <v>7423980</v>
          </cell>
          <cell r="F74">
            <v>0</v>
          </cell>
          <cell r="G74">
            <v>7423980</v>
          </cell>
          <cell r="H74">
            <v>45819900</v>
          </cell>
        </row>
        <row r="76">
          <cell r="A76">
            <v>510506</v>
          </cell>
          <cell r="B76" t="str">
            <v>SUELDOS</v>
          </cell>
          <cell r="D76">
            <v>40827167</v>
          </cell>
          <cell r="E76">
            <v>5526974</v>
          </cell>
          <cell r="F76">
            <v>0</v>
          </cell>
          <cell r="G76">
            <v>5526974</v>
          </cell>
          <cell r="H76">
            <v>46354141</v>
          </cell>
        </row>
        <row r="78">
          <cell r="A78">
            <v>510527</v>
          </cell>
          <cell r="B78" t="str">
            <v>SUBSIDIO DE TRASPORTE</v>
          </cell>
          <cell r="D78">
            <v>204102</v>
          </cell>
          <cell r="E78">
            <v>24012</v>
          </cell>
          <cell r="F78">
            <v>0</v>
          </cell>
          <cell r="G78">
            <v>24012</v>
          </cell>
          <cell r="H78">
            <v>228114</v>
          </cell>
        </row>
        <row r="80">
          <cell r="A80">
            <v>510530</v>
          </cell>
          <cell r="B80" t="str">
            <v>CESANTIAS</v>
          </cell>
          <cell r="D80">
            <v>4569749</v>
          </cell>
          <cell r="E80">
            <v>724411</v>
          </cell>
          <cell r="F80">
            <v>0</v>
          </cell>
          <cell r="G80">
            <v>724411</v>
          </cell>
          <cell r="H80">
            <v>5294160</v>
          </cell>
        </row>
        <row r="82">
          <cell r="A82">
            <v>510533</v>
          </cell>
          <cell r="B82" t="str">
            <v>INTERESES/CESANTIAS</v>
          </cell>
          <cell r="D82">
            <v>510875</v>
          </cell>
          <cell r="E82">
            <v>80986</v>
          </cell>
          <cell r="F82">
            <v>0</v>
          </cell>
          <cell r="G82">
            <v>80986</v>
          </cell>
          <cell r="H82">
            <v>591861</v>
          </cell>
        </row>
        <row r="84">
          <cell r="A84">
            <v>510536</v>
          </cell>
          <cell r="B84" t="str">
            <v>PRIMA DE SERVICIOS</v>
          </cell>
          <cell r="D84">
            <v>3535344</v>
          </cell>
          <cell r="E84">
            <v>724411</v>
          </cell>
          <cell r="F84">
            <v>0</v>
          </cell>
          <cell r="G84">
            <v>724411</v>
          </cell>
          <cell r="H84">
            <v>4259755</v>
          </cell>
        </row>
        <row r="86">
          <cell r="A86">
            <v>510539</v>
          </cell>
          <cell r="B86" t="str">
            <v>VACACIONES</v>
          </cell>
          <cell r="D86">
            <v>3683909</v>
          </cell>
          <cell r="E86">
            <v>650780</v>
          </cell>
          <cell r="F86">
            <v>0</v>
          </cell>
          <cell r="G86">
            <v>650780</v>
          </cell>
          <cell r="H86">
            <v>4334689</v>
          </cell>
        </row>
        <row r="88">
          <cell r="A88">
            <v>510542</v>
          </cell>
          <cell r="B88" t="str">
            <v>PRIMAS EXTRALEGALES</v>
          </cell>
          <cell r="D88">
            <v>5220830</v>
          </cell>
          <cell r="E88">
            <v>972483</v>
          </cell>
          <cell r="F88">
            <v>0</v>
          </cell>
          <cell r="G88">
            <v>972483</v>
          </cell>
          <cell r="H88">
            <v>6193313</v>
          </cell>
        </row>
        <row r="89">
          <cell r="A89">
            <v>510542001</v>
          </cell>
          <cell r="B89" t="str">
            <v>PRIMA EXT SEMESTRAL</v>
          </cell>
          <cell r="D89">
            <v>3263400</v>
          </cell>
          <cell r="E89">
            <v>662185</v>
          </cell>
          <cell r="F89">
            <v>0</v>
          </cell>
          <cell r="G89">
            <v>662185</v>
          </cell>
          <cell r="H89">
            <v>3925585</v>
          </cell>
        </row>
        <row r="91">
          <cell r="A91">
            <v>510542002</v>
          </cell>
          <cell r="B91" t="str">
            <v>PRIMA EXT DE VACACION</v>
          </cell>
          <cell r="C91" t="str">
            <v>ES</v>
          </cell>
          <cell r="D91">
            <v>1957430</v>
          </cell>
          <cell r="E91">
            <v>310298</v>
          </cell>
          <cell r="F91">
            <v>0</v>
          </cell>
          <cell r="G91">
            <v>310298</v>
          </cell>
          <cell r="H91">
            <v>2267728</v>
          </cell>
        </row>
        <row r="93">
          <cell r="A93">
            <v>510545</v>
          </cell>
          <cell r="B93" t="str">
            <v>AUXILIOS</v>
          </cell>
          <cell r="D93">
            <v>6606000</v>
          </cell>
          <cell r="E93">
            <v>216000</v>
          </cell>
          <cell r="F93">
            <v>0</v>
          </cell>
          <cell r="G93">
            <v>216000</v>
          </cell>
          <cell r="H93">
            <v>6822000</v>
          </cell>
        </row>
        <row r="95">
          <cell r="A95">
            <v>510551</v>
          </cell>
          <cell r="B95" t="str">
            <v>DOTAC Y SUMINIS A TRA</v>
          </cell>
          <cell r="C95" t="str">
            <v>BAJ.</v>
          </cell>
          <cell r="D95">
            <v>66946663</v>
          </cell>
          <cell r="E95">
            <v>5543000</v>
          </cell>
          <cell r="F95">
            <v>6783000</v>
          </cell>
          <cell r="G95" t="str">
            <v>1.240.000,00-</v>
          </cell>
          <cell r="H95">
            <v>65706663</v>
          </cell>
        </row>
        <row r="97">
          <cell r="A97">
            <v>510563</v>
          </cell>
          <cell r="B97" t="str">
            <v>CAPACITACION AL PERSO</v>
          </cell>
          <cell r="C97" t="str">
            <v>NAL</v>
          </cell>
          <cell r="D97">
            <v>8037000</v>
          </cell>
          <cell r="E97">
            <v>8108000</v>
          </cell>
          <cell r="F97">
            <v>0</v>
          </cell>
          <cell r="G97">
            <v>8108000</v>
          </cell>
          <cell r="H97">
            <v>16145000</v>
          </cell>
        </row>
        <row r="99">
          <cell r="A99">
            <v>510568</v>
          </cell>
          <cell r="B99" t="str">
            <v>APORTES ADM RIESG PRO</v>
          </cell>
          <cell r="C99" t="str">
            <v>FES.</v>
          </cell>
          <cell r="D99">
            <v>753047</v>
          </cell>
          <cell r="E99">
            <v>117541</v>
          </cell>
          <cell r="F99">
            <v>0</v>
          </cell>
          <cell r="G99">
            <v>117541</v>
          </cell>
          <cell r="H99">
            <v>870588</v>
          </cell>
        </row>
        <row r="101">
          <cell r="A101">
            <v>510569</v>
          </cell>
          <cell r="B101" t="str">
            <v>APORTES A   E. P. S</v>
          </cell>
          <cell r="D101">
            <v>5903058</v>
          </cell>
          <cell r="E101">
            <v>987277</v>
          </cell>
          <cell r="F101">
            <v>0</v>
          </cell>
          <cell r="G101">
            <v>987277</v>
          </cell>
          <cell r="H101">
            <v>6890335</v>
          </cell>
        </row>
        <row r="102">
          <cell r="A102">
            <v>510569001</v>
          </cell>
          <cell r="B102" t="str">
            <v>E.P.S.</v>
          </cell>
          <cell r="D102">
            <v>5903058</v>
          </cell>
          <cell r="E102">
            <v>987277</v>
          </cell>
          <cell r="F102">
            <v>0</v>
          </cell>
          <cell r="G102">
            <v>987277</v>
          </cell>
          <cell r="H102">
            <v>6890335</v>
          </cell>
        </row>
        <row r="104">
          <cell r="A104">
            <v>510570</v>
          </cell>
          <cell r="B104" t="str">
            <v>APORT A'FDOS D'PENS Y</v>
          </cell>
          <cell r="C104" t="str">
            <v>CES</v>
          </cell>
          <cell r="D104">
            <v>7479615</v>
          </cell>
          <cell r="E104">
            <v>1249523</v>
          </cell>
          <cell r="F104">
            <v>0</v>
          </cell>
          <cell r="G104">
            <v>1249523</v>
          </cell>
          <cell r="H104">
            <v>8729138</v>
          </cell>
        </row>
        <row r="106">
          <cell r="A106">
            <v>510572</v>
          </cell>
          <cell r="B106" t="str">
            <v>APORTES CAJA COMPENSA</v>
          </cell>
          <cell r="C106" t="str">
            <v>CION</v>
          </cell>
          <cell r="D106">
            <v>2903749</v>
          </cell>
          <cell r="E106">
            <v>493639</v>
          </cell>
          <cell r="F106">
            <v>0</v>
          </cell>
          <cell r="G106">
            <v>493639</v>
          </cell>
          <cell r="H106">
            <v>3397388</v>
          </cell>
        </row>
        <row r="108">
          <cell r="A108">
            <v>510575</v>
          </cell>
          <cell r="B108" t="str">
            <v>APORTES I.C.B.F</v>
          </cell>
          <cell r="D108">
            <v>2177812</v>
          </cell>
          <cell r="E108">
            <v>370229</v>
          </cell>
          <cell r="F108">
            <v>0</v>
          </cell>
          <cell r="G108">
            <v>370229</v>
          </cell>
          <cell r="H108">
            <v>2548041</v>
          </cell>
        </row>
        <row r="110">
          <cell r="A110">
            <v>510578</v>
          </cell>
          <cell r="B110" t="str">
            <v>SENA</v>
          </cell>
          <cell r="D110">
            <v>1451875</v>
          </cell>
          <cell r="E110">
            <v>246819</v>
          </cell>
          <cell r="F110">
            <v>0</v>
          </cell>
          <cell r="G110">
            <v>246819</v>
          </cell>
          <cell r="H110">
            <v>1698694</v>
          </cell>
        </row>
        <row r="112">
          <cell r="A112">
            <v>510584</v>
          </cell>
          <cell r="B112" t="str">
            <v>GASTOS MEDICOS Y DROG</v>
          </cell>
          <cell r="C112" t="str">
            <v>AS</v>
          </cell>
          <cell r="D112">
            <v>7122729</v>
          </cell>
          <cell r="E112">
            <v>224280</v>
          </cell>
          <cell r="F112">
            <v>0</v>
          </cell>
          <cell r="G112">
            <v>224280</v>
          </cell>
          <cell r="H112">
            <v>7347009</v>
          </cell>
        </row>
        <row r="114">
          <cell r="A114">
            <v>510595</v>
          </cell>
          <cell r="B114" t="str">
            <v>OTROS</v>
          </cell>
          <cell r="D114">
            <v>2015760</v>
          </cell>
          <cell r="E114">
            <v>348000</v>
          </cell>
          <cell r="F114">
            <v>23760</v>
          </cell>
          <cell r="G114">
            <v>324240</v>
          </cell>
          <cell r="H114">
            <v>2340000</v>
          </cell>
        </row>
        <row r="115">
          <cell r="A115">
            <v>510595001</v>
          </cell>
          <cell r="B115" t="str">
            <v>HONORARIOS MEDICOS</v>
          </cell>
          <cell r="D115">
            <v>2015760</v>
          </cell>
          <cell r="E115">
            <v>348000</v>
          </cell>
          <cell r="F115">
            <v>23760</v>
          </cell>
          <cell r="G115">
            <v>324240</v>
          </cell>
          <cell r="H115">
            <v>2340000</v>
          </cell>
        </row>
        <row r="117">
          <cell r="A117">
            <v>5110</v>
          </cell>
          <cell r="B117" t="str">
            <v>HONORARIOS</v>
          </cell>
          <cell r="D117">
            <v>14016840</v>
          </cell>
          <cell r="E117">
            <v>1809000</v>
          </cell>
          <cell r="F117">
            <v>0</v>
          </cell>
          <cell r="G117">
            <v>1809000</v>
          </cell>
          <cell r="H117">
            <v>15825840</v>
          </cell>
        </row>
        <row r="118">
          <cell r="A118">
            <v>511025</v>
          </cell>
          <cell r="B118" t="str">
            <v>ASESORIAS JURIDICAS</v>
          </cell>
          <cell r="D118">
            <v>11658840</v>
          </cell>
          <cell r="E118">
            <v>1349000</v>
          </cell>
          <cell r="F118">
            <v>0</v>
          </cell>
          <cell r="G118">
            <v>1349000</v>
          </cell>
          <cell r="H118">
            <v>13007840</v>
          </cell>
        </row>
        <row r="120">
          <cell r="A120">
            <v>511035</v>
          </cell>
          <cell r="B120" t="str">
            <v>ASESORIA TECNICA</v>
          </cell>
          <cell r="D120">
            <v>2286000</v>
          </cell>
          <cell r="E120">
            <v>460000</v>
          </cell>
          <cell r="F120">
            <v>0</v>
          </cell>
          <cell r="G120">
            <v>460000</v>
          </cell>
          <cell r="H120">
            <v>2746000</v>
          </cell>
        </row>
        <row r="122">
          <cell r="A122">
            <v>511095</v>
          </cell>
          <cell r="B122" t="str">
            <v>OTROS</v>
          </cell>
          <cell r="D122">
            <v>72000</v>
          </cell>
          <cell r="E122">
            <v>0</v>
          </cell>
          <cell r="F122">
            <v>0</v>
          </cell>
          <cell r="G122">
            <v>0</v>
          </cell>
          <cell r="H122">
            <v>72000</v>
          </cell>
        </row>
        <row r="124">
          <cell r="A124" t="str">
            <v>_x000C_CARACOL TEL</v>
          </cell>
          <cell r="B124" t="str">
            <v>EVISION S.A.</v>
          </cell>
          <cell r="H124" t="str">
            <v>PAGINA No.    88</v>
          </cell>
        </row>
        <row r="125">
          <cell r="A125" t="str">
            <v>XCALIBUR REF</v>
          </cell>
          <cell r="B125" t="str">
            <v>. cg2233.r</v>
          </cell>
          <cell r="C125" t="str">
            <v>BAL</v>
          </cell>
          <cell r="D125" t="str">
            <v>ANCE DE COMPROBACI</v>
          </cell>
          <cell r="E125" t="str">
            <v>ON POR UBICACION AL</v>
          </cell>
          <cell r="F125">
            <v>36372</v>
          </cell>
          <cell r="G125" t="str">
            <v>C.U</v>
          </cell>
          <cell r="H125" t="str">
            <v>. 18/08 11:01 ALV</v>
          </cell>
        </row>
        <row r="127">
          <cell r="A127" t="str">
            <v>CUENTA</v>
          </cell>
          <cell r="B127" t="str">
            <v>DESCRIPCION</v>
          </cell>
          <cell r="D127" t="str">
            <v>SALDO ANTERIOR</v>
          </cell>
          <cell r="E127" t="str">
            <v>DEBITOS MES</v>
          </cell>
          <cell r="F127" t="str">
            <v>CREDITOS MES</v>
          </cell>
          <cell r="G127" t="str">
            <v>SALDO MES</v>
          </cell>
          <cell r="H127" t="str">
            <v>SALDO ACTUAL</v>
          </cell>
        </row>
        <row r="128">
          <cell r="A128" t="str">
            <v>------------</v>
          </cell>
          <cell r="B128" t="str">
            <v>--------------------</v>
          </cell>
          <cell r="C128" t="str">
            <v>----</v>
          </cell>
          <cell r="D128" t="str">
            <v>-----------------</v>
          </cell>
          <cell r="E128" t="str">
            <v>------------------</v>
          </cell>
          <cell r="F128" t="str">
            <v>------------------</v>
          </cell>
          <cell r="G128" t="str">
            <v>------------------ -</v>
          </cell>
          <cell r="H128" t="str">
            <v>-----------------</v>
          </cell>
        </row>
        <row r="129">
          <cell r="A129">
            <v>5120</v>
          </cell>
          <cell r="B129" t="str">
            <v>ARRENDAMIENTOS</v>
          </cell>
          <cell r="D129">
            <v>0</v>
          </cell>
          <cell r="E129">
            <v>120000</v>
          </cell>
          <cell r="F129">
            <v>0</v>
          </cell>
          <cell r="G129">
            <v>120000</v>
          </cell>
          <cell r="H129">
            <v>120000</v>
          </cell>
        </row>
        <row r="130">
          <cell r="A130">
            <v>512025</v>
          </cell>
          <cell r="B130" t="str">
            <v>EQ.COMPUTAC Y COMUNIC</v>
          </cell>
          <cell r="C130" t="str">
            <v>AC</v>
          </cell>
          <cell r="D130">
            <v>0</v>
          </cell>
          <cell r="E130">
            <v>120000</v>
          </cell>
          <cell r="F130">
            <v>0</v>
          </cell>
          <cell r="G130">
            <v>120000</v>
          </cell>
          <cell r="H130">
            <v>120000</v>
          </cell>
        </row>
        <row r="132">
          <cell r="A132">
            <v>5125</v>
          </cell>
          <cell r="B132" t="str">
            <v>CONTRIBUC Y AFILIACIO</v>
          </cell>
          <cell r="C132" t="str">
            <v>NES</v>
          </cell>
          <cell r="D132">
            <v>419168</v>
          </cell>
          <cell r="E132">
            <v>0</v>
          </cell>
          <cell r="F132">
            <v>0</v>
          </cell>
          <cell r="G132">
            <v>0</v>
          </cell>
          <cell r="H132">
            <v>419168</v>
          </cell>
        </row>
        <row r="133">
          <cell r="A133">
            <v>512510</v>
          </cell>
          <cell r="B133" t="str">
            <v>AFILIAC Y SOSTENIMIEN</v>
          </cell>
          <cell r="C133" t="str">
            <v>TO</v>
          </cell>
          <cell r="D133">
            <v>419168</v>
          </cell>
          <cell r="E133">
            <v>0</v>
          </cell>
          <cell r="F133">
            <v>0</v>
          </cell>
          <cell r="G133">
            <v>0</v>
          </cell>
          <cell r="H133">
            <v>419168</v>
          </cell>
        </row>
        <row r="135">
          <cell r="A135">
            <v>5130</v>
          </cell>
          <cell r="B135" t="str">
            <v>SEGUROS</v>
          </cell>
          <cell r="D135">
            <v>9381786</v>
          </cell>
          <cell r="E135">
            <v>11635884</v>
          </cell>
          <cell r="F135">
            <v>5969000</v>
          </cell>
          <cell r="G135">
            <v>5666884</v>
          </cell>
          <cell r="H135">
            <v>15048670</v>
          </cell>
        </row>
        <row r="136">
          <cell r="A136">
            <v>513020</v>
          </cell>
          <cell r="B136" t="str">
            <v>VIDA COLECTIVA</v>
          </cell>
          <cell r="D136">
            <v>9381786</v>
          </cell>
          <cell r="E136">
            <v>11635884</v>
          </cell>
          <cell r="F136">
            <v>5969000</v>
          </cell>
          <cell r="G136">
            <v>5666884</v>
          </cell>
          <cell r="H136">
            <v>15048670</v>
          </cell>
        </row>
        <row r="138">
          <cell r="A138">
            <v>5135</v>
          </cell>
          <cell r="B138" t="str">
            <v>SERVICIOS</v>
          </cell>
          <cell r="D138">
            <v>4394420</v>
          </cell>
          <cell r="E138">
            <v>1918694</v>
          </cell>
          <cell r="F138">
            <v>954318</v>
          </cell>
          <cell r="G138">
            <v>964376</v>
          </cell>
          <cell r="H138">
            <v>5358796</v>
          </cell>
        </row>
        <row r="139">
          <cell r="A139">
            <v>513510</v>
          </cell>
          <cell r="B139" t="str">
            <v>TEMPORALES</v>
          </cell>
          <cell r="D139">
            <v>4019907</v>
          </cell>
          <cell r="E139">
            <v>1886694</v>
          </cell>
          <cell r="F139">
            <v>954318</v>
          </cell>
          <cell r="G139">
            <v>932376</v>
          </cell>
          <cell r="H139">
            <v>4952283</v>
          </cell>
        </row>
        <row r="141">
          <cell r="A141">
            <v>513540</v>
          </cell>
          <cell r="B141" t="str">
            <v>CORREO,PORTES Y TELEG</v>
          </cell>
          <cell r="C141" t="str">
            <v>RAMA</v>
          </cell>
          <cell r="D141">
            <v>30700</v>
          </cell>
          <cell r="E141">
            <v>0</v>
          </cell>
          <cell r="F141">
            <v>0</v>
          </cell>
          <cell r="G141">
            <v>0</v>
          </cell>
          <cell r="H141">
            <v>30700</v>
          </cell>
        </row>
        <row r="143">
          <cell r="A143">
            <v>513595</v>
          </cell>
          <cell r="B143" t="str">
            <v>OTROS</v>
          </cell>
          <cell r="D143">
            <v>343813</v>
          </cell>
          <cell r="E143">
            <v>32000</v>
          </cell>
          <cell r="F143">
            <v>0</v>
          </cell>
          <cell r="G143">
            <v>32000</v>
          </cell>
          <cell r="H143">
            <v>375813</v>
          </cell>
        </row>
        <row r="144">
          <cell r="A144">
            <v>513595004</v>
          </cell>
          <cell r="B144" t="str">
            <v>GTOS MENORES-SERVIC.</v>
          </cell>
          <cell r="D144">
            <v>183800</v>
          </cell>
          <cell r="E144">
            <v>32000</v>
          </cell>
          <cell r="F144">
            <v>0</v>
          </cell>
          <cell r="G144">
            <v>32000</v>
          </cell>
          <cell r="H144">
            <v>215800</v>
          </cell>
        </row>
        <row r="146">
          <cell r="A146">
            <v>513595005</v>
          </cell>
          <cell r="B146" t="str">
            <v>TELEFONOS CELULARES</v>
          </cell>
          <cell r="D146">
            <v>160013</v>
          </cell>
          <cell r="E146">
            <v>0</v>
          </cell>
          <cell r="F146">
            <v>0</v>
          </cell>
          <cell r="G146">
            <v>0</v>
          </cell>
          <cell r="H146">
            <v>160013</v>
          </cell>
        </row>
        <row r="148">
          <cell r="A148">
            <v>5140</v>
          </cell>
          <cell r="B148" t="str">
            <v>GASTOS LEGALES</v>
          </cell>
          <cell r="D148">
            <v>334800</v>
          </cell>
          <cell r="E148">
            <v>16500</v>
          </cell>
          <cell r="F148">
            <v>0</v>
          </cell>
          <cell r="G148">
            <v>16500</v>
          </cell>
          <cell r="H148">
            <v>351300</v>
          </cell>
        </row>
        <row r="149">
          <cell r="A149">
            <v>514005</v>
          </cell>
          <cell r="B149" t="str">
            <v>NOTARIALES</v>
          </cell>
          <cell r="D149">
            <v>244800</v>
          </cell>
          <cell r="E149">
            <v>16500</v>
          </cell>
          <cell r="F149">
            <v>0</v>
          </cell>
          <cell r="G149">
            <v>16500</v>
          </cell>
          <cell r="H149">
            <v>261300</v>
          </cell>
        </row>
        <row r="151">
          <cell r="A151">
            <v>514015</v>
          </cell>
          <cell r="B151" t="str">
            <v>TRAMITES Y LICENCIAS</v>
          </cell>
          <cell r="D151">
            <v>90000</v>
          </cell>
          <cell r="E151">
            <v>0</v>
          </cell>
          <cell r="F151">
            <v>0</v>
          </cell>
          <cell r="G151">
            <v>0</v>
          </cell>
          <cell r="H151">
            <v>90000</v>
          </cell>
        </row>
        <row r="153">
          <cell r="A153">
            <v>5145</v>
          </cell>
          <cell r="B153" t="str">
            <v>MANTENIM.Y REPARACION</v>
          </cell>
          <cell r="C153" t="str">
            <v>ES</v>
          </cell>
          <cell r="D153">
            <v>981700</v>
          </cell>
          <cell r="E153">
            <v>204547</v>
          </cell>
          <cell r="F153">
            <v>0</v>
          </cell>
          <cell r="G153">
            <v>204547</v>
          </cell>
          <cell r="H153">
            <v>1186247</v>
          </cell>
        </row>
        <row r="154">
          <cell r="A154">
            <v>514515</v>
          </cell>
          <cell r="B154" t="str">
            <v>MAQUINARIA Y EQUIPO</v>
          </cell>
          <cell r="D154">
            <v>978700</v>
          </cell>
          <cell r="E154">
            <v>0</v>
          </cell>
          <cell r="F154">
            <v>0</v>
          </cell>
          <cell r="G154">
            <v>0</v>
          </cell>
          <cell r="H154">
            <v>978700</v>
          </cell>
        </row>
        <row r="155">
          <cell r="A155">
            <v>514515002</v>
          </cell>
          <cell r="B155" t="str">
            <v>SERVICIOS 4%</v>
          </cell>
          <cell r="D155">
            <v>978700</v>
          </cell>
          <cell r="E155">
            <v>0</v>
          </cell>
          <cell r="F155">
            <v>0</v>
          </cell>
          <cell r="G155">
            <v>0</v>
          </cell>
          <cell r="H155">
            <v>978700</v>
          </cell>
        </row>
        <row r="157">
          <cell r="A157">
            <v>514520</v>
          </cell>
          <cell r="B157" t="str">
            <v>EQUIPO DE OFICINA</v>
          </cell>
          <cell r="D157">
            <v>3000</v>
          </cell>
          <cell r="E157">
            <v>0</v>
          </cell>
          <cell r="F157">
            <v>0</v>
          </cell>
          <cell r="G157">
            <v>0</v>
          </cell>
          <cell r="H157">
            <v>3000</v>
          </cell>
        </row>
        <row r="158">
          <cell r="A158">
            <v>514520002</v>
          </cell>
          <cell r="B158" t="str">
            <v>SERVICIOS 4%</v>
          </cell>
          <cell r="D158">
            <v>3000</v>
          </cell>
          <cell r="E158">
            <v>0</v>
          </cell>
          <cell r="F158">
            <v>0</v>
          </cell>
          <cell r="G158">
            <v>0</v>
          </cell>
          <cell r="H158">
            <v>3000</v>
          </cell>
        </row>
        <row r="160">
          <cell r="A160">
            <v>514540</v>
          </cell>
          <cell r="B160" t="str">
            <v>FLOTA Y EQ.DE TRASPOR</v>
          </cell>
          <cell r="C160" t="str">
            <v>TE</v>
          </cell>
          <cell r="D160">
            <v>0</v>
          </cell>
          <cell r="E160">
            <v>204547</v>
          </cell>
          <cell r="F160">
            <v>0</v>
          </cell>
          <cell r="G160">
            <v>204547</v>
          </cell>
          <cell r="H160">
            <v>204547</v>
          </cell>
        </row>
        <row r="161">
          <cell r="A161">
            <v>514540002</v>
          </cell>
          <cell r="B161" t="str">
            <v>SERVICIOS 4%</v>
          </cell>
          <cell r="D161">
            <v>0</v>
          </cell>
          <cell r="E161">
            <v>204547</v>
          </cell>
          <cell r="F161">
            <v>0</v>
          </cell>
          <cell r="G161">
            <v>204547</v>
          </cell>
          <cell r="H161">
            <v>204547</v>
          </cell>
        </row>
        <row r="163">
          <cell r="A163">
            <v>5155</v>
          </cell>
          <cell r="B163" t="str">
            <v>GASTOS DE VIAJE</v>
          </cell>
          <cell r="D163">
            <v>0</v>
          </cell>
          <cell r="E163">
            <v>1285200</v>
          </cell>
          <cell r="F163">
            <v>0</v>
          </cell>
          <cell r="G163">
            <v>1285200</v>
          </cell>
          <cell r="H163">
            <v>1285200</v>
          </cell>
        </row>
        <row r="164">
          <cell r="A164">
            <v>515505</v>
          </cell>
          <cell r="B164" t="str">
            <v>ALOJAM.Y MANUTENCION</v>
          </cell>
          <cell r="D164">
            <v>0</v>
          </cell>
          <cell r="E164">
            <v>1285200</v>
          </cell>
          <cell r="F164">
            <v>0</v>
          </cell>
          <cell r="G164">
            <v>1285200</v>
          </cell>
          <cell r="H164">
            <v>1285200</v>
          </cell>
        </row>
        <row r="166">
          <cell r="A166">
            <v>5195</v>
          </cell>
          <cell r="B166" t="str">
            <v>DIVERSOS</v>
          </cell>
          <cell r="D166">
            <v>2074468</v>
          </cell>
          <cell r="E166">
            <v>77040</v>
          </cell>
          <cell r="F166">
            <v>0</v>
          </cell>
          <cell r="G166">
            <v>77040</v>
          </cell>
          <cell r="H166">
            <v>2151508</v>
          </cell>
        </row>
        <row r="167">
          <cell r="A167">
            <v>519510</v>
          </cell>
          <cell r="B167" t="str">
            <v>LIB,SUSC,PERIOD,REVIS</v>
          </cell>
          <cell r="C167" t="str">
            <v>TAS</v>
          </cell>
          <cell r="D167">
            <v>57000</v>
          </cell>
          <cell r="E167">
            <v>0</v>
          </cell>
          <cell r="F167">
            <v>0</v>
          </cell>
          <cell r="G167">
            <v>0</v>
          </cell>
          <cell r="H167">
            <v>57000</v>
          </cell>
        </row>
        <row r="169">
          <cell r="A169">
            <v>519530</v>
          </cell>
          <cell r="B169" t="str">
            <v>UTILES,PAPELERIA,FOTO</v>
          </cell>
          <cell r="C169" t="str">
            <v>C</v>
          </cell>
          <cell r="D169">
            <v>1309992</v>
          </cell>
          <cell r="E169">
            <v>0</v>
          </cell>
          <cell r="F169">
            <v>0</v>
          </cell>
          <cell r="G169">
            <v>0</v>
          </cell>
          <cell r="H169">
            <v>1309992</v>
          </cell>
        </row>
        <row r="171">
          <cell r="A171">
            <v>519545</v>
          </cell>
          <cell r="B171" t="str">
            <v>TAXIS Y BUSES</v>
          </cell>
          <cell r="D171">
            <v>180900</v>
          </cell>
          <cell r="E171">
            <v>15000</v>
          </cell>
          <cell r="F171">
            <v>0</v>
          </cell>
          <cell r="G171">
            <v>15000</v>
          </cell>
          <cell r="H171">
            <v>195900</v>
          </cell>
        </row>
        <row r="173">
          <cell r="A173">
            <v>519560</v>
          </cell>
          <cell r="B173" t="str">
            <v>CASINO Y RESTAURANTE</v>
          </cell>
          <cell r="D173">
            <v>461176</v>
          </cell>
          <cell r="E173">
            <v>62040</v>
          </cell>
          <cell r="F173">
            <v>0</v>
          </cell>
          <cell r="G173">
            <v>62040</v>
          </cell>
          <cell r="H173">
            <v>523216</v>
          </cell>
        </row>
        <row r="175">
          <cell r="A175">
            <v>519595</v>
          </cell>
          <cell r="B175" t="str">
            <v>OTROS</v>
          </cell>
          <cell r="D175">
            <v>65400</v>
          </cell>
          <cell r="E175">
            <v>0</v>
          </cell>
          <cell r="F175">
            <v>0</v>
          </cell>
          <cell r="G175">
            <v>0</v>
          </cell>
          <cell r="H175">
            <v>65400</v>
          </cell>
        </row>
        <row r="176">
          <cell r="A176">
            <v>519595009</v>
          </cell>
          <cell r="B176" t="str">
            <v>OTROS NEGOC-SERVICIOS</v>
          </cell>
          <cell r="D176">
            <v>65400</v>
          </cell>
          <cell r="E176">
            <v>0</v>
          </cell>
          <cell r="F176">
            <v>0</v>
          </cell>
          <cell r="G176">
            <v>0</v>
          </cell>
          <cell r="H176">
            <v>65400</v>
          </cell>
        </row>
        <row r="178">
          <cell r="A178">
            <v>53</v>
          </cell>
          <cell r="B178" t="str">
            <v>NO OPERACIONALES</v>
          </cell>
          <cell r="D178">
            <v>10604</v>
          </cell>
          <cell r="E178">
            <v>0</v>
          </cell>
          <cell r="F178">
            <v>0</v>
          </cell>
          <cell r="G178">
            <v>0</v>
          </cell>
          <cell r="H178">
            <v>10604</v>
          </cell>
        </row>
        <row r="179">
          <cell r="A179">
            <v>5395</v>
          </cell>
          <cell r="B179" t="str">
            <v>GASTOS DIVERSOS</v>
          </cell>
          <cell r="D179">
            <v>10604</v>
          </cell>
          <cell r="E179">
            <v>0</v>
          </cell>
          <cell r="F179">
            <v>0</v>
          </cell>
          <cell r="G179">
            <v>0</v>
          </cell>
          <cell r="H179">
            <v>10604</v>
          </cell>
        </row>
        <row r="180">
          <cell r="A180">
            <v>539520</v>
          </cell>
          <cell r="B180" t="str">
            <v>MULTAS,SANC Y LITIGIO</v>
          </cell>
          <cell r="C180" t="str">
            <v>S</v>
          </cell>
          <cell r="D180">
            <v>10604</v>
          </cell>
          <cell r="E180">
            <v>0</v>
          </cell>
          <cell r="F180">
            <v>0</v>
          </cell>
          <cell r="G180">
            <v>0</v>
          </cell>
          <cell r="H180">
            <v>10604</v>
          </cell>
        </row>
        <row r="182">
          <cell r="A182" t="str">
            <v>_x000C_CARACOL TEL</v>
          </cell>
          <cell r="B182" t="str">
            <v>EVISION S.A.</v>
          </cell>
          <cell r="H182" t="str">
            <v>PAGINA No.    89</v>
          </cell>
        </row>
        <row r="183">
          <cell r="A183" t="str">
            <v>XCALIBUR REF</v>
          </cell>
          <cell r="B183" t="str">
            <v>. cg2233.r</v>
          </cell>
          <cell r="C183" t="str">
            <v>BAL</v>
          </cell>
          <cell r="D183" t="str">
            <v>ANCE DE COMPROBACI</v>
          </cell>
          <cell r="E183" t="str">
            <v>ON POR UBICACION AL</v>
          </cell>
          <cell r="F183">
            <v>36372</v>
          </cell>
          <cell r="G183" t="str">
            <v>C.U</v>
          </cell>
          <cell r="H183" t="str">
            <v>. 18/08 11:01 ALV</v>
          </cell>
        </row>
        <row r="185">
          <cell r="A185" t="str">
            <v>CUENTA</v>
          </cell>
          <cell r="B185" t="str">
            <v>DESCRIPCION</v>
          </cell>
          <cell r="D185" t="str">
            <v>SALDO ANTERIOR</v>
          </cell>
          <cell r="E185" t="str">
            <v>DEBITOS MES</v>
          </cell>
          <cell r="F185" t="str">
            <v>CREDITOS MES</v>
          </cell>
          <cell r="G185" t="str">
            <v>SALDO MES</v>
          </cell>
          <cell r="H185" t="str">
            <v>SALDO ACTUAL</v>
          </cell>
        </row>
        <row r="186">
          <cell r="A186" t="str">
            <v>------------</v>
          </cell>
          <cell r="B186" t="str">
            <v>--------------------</v>
          </cell>
          <cell r="C186" t="str">
            <v>----</v>
          </cell>
          <cell r="D186" t="str">
            <v>-----------------</v>
          </cell>
          <cell r="E186" t="str">
            <v>------------------</v>
          </cell>
          <cell r="F186" t="str">
            <v>------------------</v>
          </cell>
          <cell r="G186" t="str">
            <v>------------------ -</v>
          </cell>
          <cell r="H186" t="str">
            <v>-----------------</v>
          </cell>
        </row>
      </sheetData>
      <sheetData sheetId="23" refreshError="1">
        <row r="1">
          <cell r="B1" t="str">
            <v>1022 VICEPRESIDENCIA</v>
          </cell>
          <cell r="C1" t="str">
            <v>DE M</v>
          </cell>
          <cell r="D1" t="str">
            <v>ERCADEO</v>
          </cell>
        </row>
        <row r="3">
          <cell r="A3">
            <v>1</v>
          </cell>
          <cell r="B3" t="str">
            <v>ACTIVO</v>
          </cell>
          <cell r="D3">
            <v>792782.68</v>
          </cell>
          <cell r="E3">
            <v>102938.95</v>
          </cell>
          <cell r="F3">
            <v>299152.67</v>
          </cell>
          <cell r="G3" t="str">
            <v>196.213,72-</v>
          </cell>
          <cell r="H3">
            <v>596568.96</v>
          </cell>
        </row>
        <row r="4">
          <cell r="A4">
            <v>17</v>
          </cell>
          <cell r="B4" t="str">
            <v>DIFERIDOS</v>
          </cell>
          <cell r="D4">
            <v>792782.68</v>
          </cell>
          <cell r="E4">
            <v>102938.95</v>
          </cell>
          <cell r="F4">
            <v>299152.67</v>
          </cell>
          <cell r="G4" t="str">
            <v>196.213,72-</v>
          </cell>
          <cell r="H4">
            <v>596568.96</v>
          </cell>
        </row>
        <row r="5">
          <cell r="A5">
            <v>1710</v>
          </cell>
          <cell r="B5" t="str">
            <v>CARGOS DIFERIDOS</v>
          </cell>
          <cell r="D5">
            <v>792782.68</v>
          </cell>
          <cell r="E5">
            <v>102938.95</v>
          </cell>
          <cell r="F5">
            <v>299152.67</v>
          </cell>
          <cell r="G5" t="str">
            <v>196.213,72-</v>
          </cell>
          <cell r="H5">
            <v>596568.96</v>
          </cell>
        </row>
        <row r="6">
          <cell r="A6">
            <v>171020</v>
          </cell>
          <cell r="B6" t="str">
            <v>UTILES Y PAPELERIA</v>
          </cell>
          <cell r="D6">
            <v>792782.68</v>
          </cell>
          <cell r="E6">
            <v>100957</v>
          </cell>
          <cell r="F6">
            <v>299152.67</v>
          </cell>
          <cell r="G6" t="str">
            <v>198.195,67-</v>
          </cell>
          <cell r="H6">
            <v>594587.01</v>
          </cell>
        </row>
        <row r="8">
          <cell r="A8">
            <v>171099</v>
          </cell>
          <cell r="B8" t="str">
            <v>AJUSTES POR INFLACION</v>
          </cell>
          <cell r="D8">
            <v>0</v>
          </cell>
          <cell r="E8">
            <v>1981.95</v>
          </cell>
          <cell r="F8">
            <v>0</v>
          </cell>
          <cell r="G8">
            <v>1981.95</v>
          </cell>
          <cell r="H8">
            <v>1981.95</v>
          </cell>
        </row>
        <row r="10">
          <cell r="A10" t="str">
            <v>_x000C_CARACOL TEL</v>
          </cell>
          <cell r="B10" t="str">
            <v>EVISION S.A.</v>
          </cell>
          <cell r="H10" t="str">
            <v>PAGINA No.    90</v>
          </cell>
        </row>
        <row r="11">
          <cell r="A11" t="str">
            <v>XCALIBUR REF</v>
          </cell>
          <cell r="B11" t="str">
            <v>. cg2233.r</v>
          </cell>
          <cell r="C11" t="str">
            <v>BAL</v>
          </cell>
          <cell r="D11" t="str">
            <v>ANCE DE COMPROBACI</v>
          </cell>
          <cell r="E11" t="str">
            <v>ON POR UBICACION AL</v>
          </cell>
          <cell r="F11">
            <v>36372</v>
          </cell>
          <cell r="G11" t="str">
            <v>C.U</v>
          </cell>
          <cell r="H11" t="str">
            <v>. 18/08 11:01 ALV</v>
          </cell>
        </row>
        <row r="13">
          <cell r="A13" t="str">
            <v>CUENTA</v>
          </cell>
          <cell r="B13" t="str">
            <v>DESCRIPCION</v>
          </cell>
          <cell r="D13" t="str">
            <v>SALDO ANTERIOR</v>
          </cell>
          <cell r="E13" t="str">
            <v>DEBITOS MES</v>
          </cell>
          <cell r="F13" t="str">
            <v>CREDITOS MES</v>
          </cell>
          <cell r="G13" t="str">
            <v>SALDO MES</v>
          </cell>
          <cell r="H13" t="str">
            <v>SALDO ACTUAL</v>
          </cell>
        </row>
        <row r="14">
          <cell r="A14" t="str">
            <v>------------</v>
          </cell>
          <cell r="B14" t="str">
            <v>--------------------</v>
          </cell>
          <cell r="C14" t="str">
            <v>----</v>
          </cell>
          <cell r="D14" t="str">
            <v>-----------------</v>
          </cell>
          <cell r="E14" t="str">
            <v>------------------</v>
          </cell>
          <cell r="F14" t="str">
            <v>------------------</v>
          </cell>
          <cell r="G14" t="str">
            <v>------------------ -</v>
          </cell>
          <cell r="H14" t="str">
            <v>-----------------</v>
          </cell>
        </row>
        <row r="15">
          <cell r="A15">
            <v>2</v>
          </cell>
          <cell r="B15" t="str">
            <v>PASIVO</v>
          </cell>
          <cell r="D15">
            <v>478153</v>
          </cell>
          <cell r="E15">
            <v>0</v>
          </cell>
          <cell r="F15">
            <v>0</v>
          </cell>
          <cell r="G15">
            <v>0</v>
          </cell>
          <cell r="H15" t="str">
            <v>478.153,00-</v>
          </cell>
        </row>
        <row r="16">
          <cell r="A16">
            <v>23</v>
          </cell>
          <cell r="B16" t="str">
            <v>CUENTAS POR PAGAR</v>
          </cell>
          <cell r="D16">
            <v>478153</v>
          </cell>
          <cell r="E16">
            <v>0</v>
          </cell>
          <cell r="F16">
            <v>0</v>
          </cell>
          <cell r="G16">
            <v>0</v>
          </cell>
          <cell r="H16" t="str">
            <v>478.153,00-</v>
          </cell>
        </row>
        <row r="17">
          <cell r="A17">
            <v>2365</v>
          </cell>
          <cell r="B17" t="str">
            <v>RETENCION EN LA FUENT</v>
          </cell>
          <cell r="C17" t="str">
            <v>E</v>
          </cell>
          <cell r="D17">
            <v>434820</v>
          </cell>
          <cell r="E17">
            <v>0</v>
          </cell>
          <cell r="F17">
            <v>0</v>
          </cell>
          <cell r="G17">
            <v>0</v>
          </cell>
          <cell r="H17" t="str">
            <v>434.820,00-</v>
          </cell>
        </row>
        <row r="18">
          <cell r="A18">
            <v>236515</v>
          </cell>
          <cell r="B18" t="str">
            <v>HONORARIOS</v>
          </cell>
          <cell r="D18">
            <v>330600</v>
          </cell>
          <cell r="E18">
            <v>0</v>
          </cell>
          <cell r="F18">
            <v>0</v>
          </cell>
          <cell r="G18">
            <v>0</v>
          </cell>
          <cell r="H18" t="str">
            <v>330.600,00-</v>
          </cell>
        </row>
        <row r="19">
          <cell r="A19">
            <v>236515003</v>
          </cell>
          <cell r="B19" t="str">
            <v>BTA-OTR.PAG HONOR.10%</v>
          </cell>
          <cell r="D19">
            <v>330600</v>
          </cell>
          <cell r="E19">
            <v>0</v>
          </cell>
          <cell r="F19">
            <v>0</v>
          </cell>
          <cell r="G19">
            <v>0</v>
          </cell>
          <cell r="H19" t="str">
            <v>330.600,00-</v>
          </cell>
        </row>
        <row r="21">
          <cell r="A21">
            <v>236525</v>
          </cell>
          <cell r="B21" t="str">
            <v>SERVICIOS</v>
          </cell>
          <cell r="D21">
            <v>88320</v>
          </cell>
          <cell r="E21">
            <v>0</v>
          </cell>
          <cell r="F21">
            <v>0</v>
          </cell>
          <cell r="G21">
            <v>0</v>
          </cell>
          <cell r="H21" t="str">
            <v>88.320,00-</v>
          </cell>
        </row>
        <row r="22">
          <cell r="A22">
            <v>236525003</v>
          </cell>
          <cell r="B22" t="str">
            <v>BTA-OTR PAGOS 4%</v>
          </cell>
          <cell r="D22">
            <v>88320</v>
          </cell>
          <cell r="E22">
            <v>0</v>
          </cell>
          <cell r="F22">
            <v>0</v>
          </cell>
          <cell r="G22">
            <v>0</v>
          </cell>
          <cell r="H22" t="str">
            <v>88.320,00-</v>
          </cell>
        </row>
        <row r="24">
          <cell r="A24">
            <v>236540</v>
          </cell>
          <cell r="B24" t="str">
            <v>COMPRAS Y OTR ING TRI</v>
          </cell>
          <cell r="C24" t="str">
            <v>BUT.</v>
          </cell>
          <cell r="D24">
            <v>15900</v>
          </cell>
          <cell r="E24">
            <v>0</v>
          </cell>
          <cell r="F24">
            <v>0</v>
          </cell>
          <cell r="G24">
            <v>0</v>
          </cell>
          <cell r="H24" t="str">
            <v>15.900,00-</v>
          </cell>
        </row>
        <row r="25">
          <cell r="A25">
            <v>236540003</v>
          </cell>
          <cell r="B25" t="str">
            <v>BTA-COMPRAS OTR PAG 3</v>
          </cell>
          <cell r="C25" t="str">
            <v>%</v>
          </cell>
          <cell r="D25">
            <v>15900</v>
          </cell>
          <cell r="E25">
            <v>0</v>
          </cell>
          <cell r="F25">
            <v>0</v>
          </cell>
          <cell r="G25">
            <v>0</v>
          </cell>
          <cell r="H25" t="str">
            <v>15.900,00-</v>
          </cell>
        </row>
        <row r="27">
          <cell r="A27">
            <v>2368</v>
          </cell>
          <cell r="B27" t="str">
            <v>IMPTO IND Y CIO-RETEN</v>
          </cell>
          <cell r="C27" t="str">
            <v>IDO</v>
          </cell>
          <cell r="D27">
            <v>43333</v>
          </cell>
          <cell r="E27">
            <v>0</v>
          </cell>
          <cell r="F27">
            <v>0</v>
          </cell>
          <cell r="G27">
            <v>0</v>
          </cell>
          <cell r="H27" t="str">
            <v>43.333,00-</v>
          </cell>
        </row>
        <row r="28">
          <cell r="A28">
            <v>236802</v>
          </cell>
          <cell r="B28" t="str">
            <v>ACTIVIDAD COMERCIAL</v>
          </cell>
          <cell r="D28">
            <v>4240</v>
          </cell>
          <cell r="E28">
            <v>0</v>
          </cell>
          <cell r="F28">
            <v>0</v>
          </cell>
          <cell r="G28">
            <v>0</v>
          </cell>
          <cell r="H28" t="str">
            <v>4.240,00-</v>
          </cell>
        </row>
        <row r="29">
          <cell r="A29">
            <v>236802004</v>
          </cell>
          <cell r="B29" t="str">
            <v>TARIFA .008</v>
          </cell>
          <cell r="D29">
            <v>4240</v>
          </cell>
          <cell r="E29">
            <v>0</v>
          </cell>
          <cell r="F29">
            <v>0</v>
          </cell>
          <cell r="G29">
            <v>0</v>
          </cell>
          <cell r="H29" t="str">
            <v>4.240,00-</v>
          </cell>
        </row>
        <row r="31">
          <cell r="A31">
            <v>236803</v>
          </cell>
          <cell r="B31" t="str">
            <v>ACTIVIDAD SERVICIOS</v>
          </cell>
          <cell r="D31">
            <v>39093</v>
          </cell>
          <cell r="E31">
            <v>0</v>
          </cell>
          <cell r="F31">
            <v>0</v>
          </cell>
          <cell r="G31">
            <v>0</v>
          </cell>
          <cell r="H31" t="str">
            <v>39.093,00-</v>
          </cell>
        </row>
        <row r="32">
          <cell r="A32">
            <v>236803001</v>
          </cell>
          <cell r="B32" t="str">
            <v>TARIFA .003</v>
          </cell>
          <cell r="D32">
            <v>495</v>
          </cell>
          <cell r="E32">
            <v>0</v>
          </cell>
          <cell r="F32">
            <v>0</v>
          </cell>
          <cell r="G32">
            <v>0</v>
          </cell>
          <cell r="H32" t="str">
            <v>495,00-</v>
          </cell>
        </row>
        <row r="34">
          <cell r="A34">
            <v>236803004</v>
          </cell>
          <cell r="B34" t="str">
            <v>TARIFA .007</v>
          </cell>
          <cell r="D34">
            <v>38598</v>
          </cell>
          <cell r="E34">
            <v>0</v>
          </cell>
          <cell r="F34">
            <v>0</v>
          </cell>
          <cell r="G34">
            <v>0</v>
          </cell>
          <cell r="H34" t="str">
            <v>38.598,00-</v>
          </cell>
        </row>
        <row r="36">
          <cell r="A36" t="str">
            <v>_x000C_CARACOL TEL</v>
          </cell>
          <cell r="B36" t="str">
            <v>EVISION S.A.</v>
          </cell>
          <cell r="H36" t="str">
            <v>PAGINA No.    91</v>
          </cell>
        </row>
        <row r="37">
          <cell r="A37" t="str">
            <v>XCALIBUR REF</v>
          </cell>
          <cell r="B37" t="str">
            <v>. cg2233.r</v>
          </cell>
          <cell r="C37" t="str">
            <v>BAL</v>
          </cell>
          <cell r="D37" t="str">
            <v>ANCE DE COMPROBACI</v>
          </cell>
          <cell r="E37" t="str">
            <v>ON POR UBICACION AL</v>
          </cell>
          <cell r="F37">
            <v>36372</v>
          </cell>
          <cell r="G37" t="str">
            <v>C.U</v>
          </cell>
          <cell r="H37" t="str">
            <v>. 18/08 11:01 ALV</v>
          </cell>
        </row>
        <row r="39">
          <cell r="A39" t="str">
            <v>CUENTA</v>
          </cell>
          <cell r="B39" t="str">
            <v>DESCRIPCION</v>
          </cell>
          <cell r="D39" t="str">
            <v>SALDO ANTERIOR</v>
          </cell>
          <cell r="E39" t="str">
            <v>DEBITOS MES</v>
          </cell>
          <cell r="F39" t="str">
            <v>CREDITOS MES</v>
          </cell>
          <cell r="G39" t="str">
            <v>SALDO MES</v>
          </cell>
          <cell r="H39" t="str">
            <v>SALDO ACTUAL</v>
          </cell>
        </row>
        <row r="40">
          <cell r="A40" t="str">
            <v>------------</v>
          </cell>
          <cell r="B40" t="str">
            <v>--------------------</v>
          </cell>
          <cell r="C40" t="str">
            <v>----</v>
          </cell>
          <cell r="D40" t="str">
            <v>-----------------</v>
          </cell>
          <cell r="E40" t="str">
            <v>------------------</v>
          </cell>
          <cell r="F40" t="str">
            <v>------------------</v>
          </cell>
          <cell r="G40" t="str">
            <v>------------------ -</v>
          </cell>
          <cell r="H40" t="str">
            <v>-----------------</v>
          </cell>
        </row>
        <row r="41">
          <cell r="A41">
            <v>4</v>
          </cell>
          <cell r="B41" t="str">
            <v>INGRESOS</v>
          </cell>
          <cell r="D41">
            <v>13238922.32</v>
          </cell>
          <cell r="E41">
            <v>0</v>
          </cell>
          <cell r="F41">
            <v>6937.95</v>
          </cell>
          <cell r="G41" t="str">
            <v>6.937,95-</v>
          </cell>
          <cell r="H41" t="str">
            <v>13.245.860,27-</v>
          </cell>
        </row>
        <row r="42">
          <cell r="A42">
            <v>42</v>
          </cell>
          <cell r="B42" t="str">
            <v>NO OPERACIONALES</v>
          </cell>
          <cell r="D42">
            <v>13237800</v>
          </cell>
          <cell r="E42">
            <v>0</v>
          </cell>
          <cell r="F42">
            <v>4956</v>
          </cell>
          <cell r="G42" t="str">
            <v>4.956,00-</v>
          </cell>
          <cell r="H42" t="str">
            <v>13.242.756,00-</v>
          </cell>
        </row>
        <row r="43">
          <cell r="A43">
            <v>4250</v>
          </cell>
          <cell r="B43" t="str">
            <v>RECUPERACIONES</v>
          </cell>
          <cell r="D43">
            <v>13237800</v>
          </cell>
          <cell r="E43">
            <v>0</v>
          </cell>
          <cell r="F43">
            <v>4956</v>
          </cell>
          <cell r="G43" t="str">
            <v>4.956,00-</v>
          </cell>
          <cell r="H43" t="str">
            <v>13.242.756,00-</v>
          </cell>
        </row>
        <row r="44">
          <cell r="A44">
            <v>425035</v>
          </cell>
          <cell r="B44" t="str">
            <v>DE PROVISIONES</v>
          </cell>
          <cell r="D44">
            <v>13237800</v>
          </cell>
          <cell r="E44">
            <v>0</v>
          </cell>
          <cell r="F44">
            <v>0</v>
          </cell>
          <cell r="G44">
            <v>0</v>
          </cell>
          <cell r="H44" t="str">
            <v>13.237.800,00-</v>
          </cell>
        </row>
        <row r="46">
          <cell r="A46">
            <v>425050</v>
          </cell>
          <cell r="B46" t="str">
            <v>REINT.OTROS COSTOS/GT</v>
          </cell>
          <cell r="C46" t="str">
            <v>OS</v>
          </cell>
          <cell r="D46">
            <v>0</v>
          </cell>
          <cell r="E46">
            <v>0</v>
          </cell>
          <cell r="F46">
            <v>4956</v>
          </cell>
          <cell r="G46" t="str">
            <v>4.956,00-</v>
          </cell>
          <cell r="H46" t="str">
            <v>4.956,00-</v>
          </cell>
        </row>
        <row r="48">
          <cell r="A48">
            <v>47</v>
          </cell>
          <cell r="B48" t="str">
            <v>AJUSTE POR INFLACION</v>
          </cell>
          <cell r="D48">
            <v>1122.32</v>
          </cell>
          <cell r="E48">
            <v>0</v>
          </cell>
          <cell r="F48">
            <v>1981.95</v>
          </cell>
          <cell r="G48" t="str">
            <v>1.981,95-</v>
          </cell>
          <cell r="H48" t="str">
            <v>3.104,27-</v>
          </cell>
        </row>
        <row r="49">
          <cell r="A49">
            <v>4705</v>
          </cell>
          <cell r="B49" t="str">
            <v>CORRECCION MONETARIA</v>
          </cell>
          <cell r="D49">
            <v>1122.32</v>
          </cell>
          <cell r="E49">
            <v>0</v>
          </cell>
          <cell r="F49">
            <v>1981.95</v>
          </cell>
          <cell r="G49" t="str">
            <v>1.981,95-</v>
          </cell>
          <cell r="H49" t="str">
            <v>3.104,27-</v>
          </cell>
        </row>
        <row r="50">
          <cell r="A50">
            <v>470525</v>
          </cell>
          <cell r="B50" t="str">
            <v>DIFERIDOS (CR)</v>
          </cell>
          <cell r="D50">
            <v>1122.32</v>
          </cell>
          <cell r="E50">
            <v>0</v>
          </cell>
          <cell r="F50">
            <v>1981.95</v>
          </cell>
          <cell r="G50" t="str">
            <v>1.981,95-</v>
          </cell>
          <cell r="H50" t="str">
            <v>3.104,27-</v>
          </cell>
        </row>
        <row r="52">
          <cell r="A52" t="str">
            <v>_x000C_CARACOL TEL</v>
          </cell>
          <cell r="B52" t="str">
            <v>EVISION S.A.</v>
          </cell>
          <cell r="H52" t="str">
            <v>PAGINA No.    92</v>
          </cell>
        </row>
        <row r="53">
          <cell r="A53" t="str">
            <v>XCALIBUR REF</v>
          </cell>
          <cell r="B53" t="str">
            <v>. cg2233.r</v>
          </cell>
          <cell r="C53" t="str">
            <v>BAL</v>
          </cell>
          <cell r="D53" t="str">
            <v>ANCE DE COMPROBACI</v>
          </cell>
          <cell r="E53" t="str">
            <v>ON POR UBICACION AL</v>
          </cell>
          <cell r="F53">
            <v>36372</v>
          </cell>
          <cell r="G53" t="str">
            <v>C.U</v>
          </cell>
          <cell r="H53" t="str">
            <v>. 18/08 11:01 ALV</v>
          </cell>
        </row>
        <row r="55">
          <cell r="A55" t="str">
            <v>CUENTA</v>
          </cell>
          <cell r="B55" t="str">
            <v>DESCRIPCION</v>
          </cell>
          <cell r="D55" t="str">
            <v>SALDO ANTERIOR</v>
          </cell>
          <cell r="E55" t="str">
            <v>DEBITOS MES</v>
          </cell>
          <cell r="F55" t="str">
            <v>CREDITOS MES</v>
          </cell>
          <cell r="G55" t="str">
            <v>SALDO MES</v>
          </cell>
          <cell r="H55" t="str">
            <v>SALDO ACTUAL</v>
          </cell>
        </row>
        <row r="56">
          <cell r="A56" t="str">
            <v>------------</v>
          </cell>
          <cell r="B56" t="str">
            <v>--------------------</v>
          </cell>
          <cell r="C56" t="str">
            <v>----</v>
          </cell>
          <cell r="D56" t="str">
            <v>-----------------</v>
          </cell>
          <cell r="E56" t="str">
            <v>------------------</v>
          </cell>
          <cell r="F56" t="str">
            <v>------------------</v>
          </cell>
          <cell r="G56" t="str">
            <v>------------------ -</v>
          </cell>
          <cell r="H56" t="str">
            <v>-----------------</v>
          </cell>
        </row>
        <row r="57">
          <cell r="A57">
            <v>5</v>
          </cell>
          <cell r="B57" t="str">
            <v>GASTOS</v>
          </cell>
          <cell r="D57">
            <v>457314960.32999998</v>
          </cell>
          <cell r="E57">
            <v>95944841.650000006</v>
          </cell>
          <cell r="F57">
            <v>220000</v>
          </cell>
          <cell r="G57">
            <v>95724841.650000006</v>
          </cell>
          <cell r="H57">
            <v>553039801.98000002</v>
          </cell>
        </row>
        <row r="58">
          <cell r="A58">
            <v>51</v>
          </cell>
          <cell r="B58" t="str">
            <v>OPERACIONALES DE ADMO</v>
          </cell>
          <cell r="C58" t="str">
            <v>N</v>
          </cell>
          <cell r="D58">
            <v>449688100.47000003</v>
          </cell>
          <cell r="E58">
            <v>95944841.650000006</v>
          </cell>
          <cell r="F58">
            <v>220000</v>
          </cell>
          <cell r="G58">
            <v>95724841.650000006</v>
          </cell>
          <cell r="H58">
            <v>545412942.12</v>
          </cell>
        </row>
        <row r="59">
          <cell r="A59">
            <v>5105</v>
          </cell>
          <cell r="B59" t="str">
            <v>GASTOS DE PERSONAL</v>
          </cell>
          <cell r="D59">
            <v>303362104</v>
          </cell>
          <cell r="E59">
            <v>63114591</v>
          </cell>
          <cell r="F59">
            <v>0</v>
          </cell>
          <cell r="G59">
            <v>63114591</v>
          </cell>
          <cell r="H59">
            <v>366476695</v>
          </cell>
        </row>
        <row r="60">
          <cell r="A60">
            <v>510503</v>
          </cell>
          <cell r="B60" t="str">
            <v>SALARIO INTEGRAL</v>
          </cell>
          <cell r="D60">
            <v>136479666</v>
          </cell>
          <cell r="E60">
            <v>25585000</v>
          </cell>
          <cell r="F60">
            <v>0</v>
          </cell>
          <cell r="G60">
            <v>25585000</v>
          </cell>
          <cell r="H60">
            <v>162064666</v>
          </cell>
        </row>
        <row r="62">
          <cell r="A62">
            <v>510506</v>
          </cell>
          <cell r="B62" t="str">
            <v>SUELDOS</v>
          </cell>
          <cell r="D62">
            <v>76884903</v>
          </cell>
          <cell r="E62">
            <v>18092173</v>
          </cell>
          <cell r="F62">
            <v>0</v>
          </cell>
          <cell r="G62">
            <v>18092173</v>
          </cell>
          <cell r="H62">
            <v>94977076</v>
          </cell>
        </row>
        <row r="64">
          <cell r="A64">
            <v>510515</v>
          </cell>
          <cell r="B64" t="str">
            <v>HORAS EXTRAS Y RECARG</v>
          </cell>
          <cell r="C64" t="str">
            <v>OS</v>
          </cell>
          <cell r="D64">
            <v>498400</v>
          </cell>
          <cell r="E64">
            <v>71200</v>
          </cell>
          <cell r="F64">
            <v>0</v>
          </cell>
          <cell r="G64">
            <v>71200</v>
          </cell>
          <cell r="H64">
            <v>569600</v>
          </cell>
        </row>
        <row r="66">
          <cell r="A66">
            <v>510527</v>
          </cell>
          <cell r="B66" t="str">
            <v>SUBSIDIO DE TRASPORTE</v>
          </cell>
          <cell r="D66">
            <v>36018</v>
          </cell>
          <cell r="E66">
            <v>0</v>
          </cell>
          <cell r="F66">
            <v>0</v>
          </cell>
          <cell r="G66">
            <v>0</v>
          </cell>
          <cell r="H66">
            <v>36018</v>
          </cell>
        </row>
        <row r="68">
          <cell r="A68">
            <v>510530</v>
          </cell>
          <cell r="B68" t="str">
            <v>CESANTIAS</v>
          </cell>
          <cell r="D68">
            <v>8626456</v>
          </cell>
          <cell r="E68">
            <v>2143460</v>
          </cell>
          <cell r="F68">
            <v>0</v>
          </cell>
          <cell r="G68">
            <v>2143460</v>
          </cell>
          <cell r="H68">
            <v>10769916</v>
          </cell>
        </row>
        <row r="70">
          <cell r="A70">
            <v>510533</v>
          </cell>
          <cell r="B70" t="str">
            <v>INTERESES/CESANTIAS</v>
          </cell>
          <cell r="D70">
            <v>964390</v>
          </cell>
          <cell r="E70">
            <v>239626</v>
          </cell>
          <cell r="F70">
            <v>0</v>
          </cell>
          <cell r="G70">
            <v>239626</v>
          </cell>
          <cell r="H70">
            <v>1204016</v>
          </cell>
        </row>
        <row r="72">
          <cell r="A72">
            <v>510536</v>
          </cell>
          <cell r="B72" t="str">
            <v>PRIMA DE SERVICIOS</v>
          </cell>
          <cell r="D72">
            <v>8400329</v>
          </cell>
          <cell r="E72">
            <v>2143460</v>
          </cell>
          <cell r="F72">
            <v>0</v>
          </cell>
          <cell r="G72">
            <v>2143460</v>
          </cell>
          <cell r="H72">
            <v>10543789</v>
          </cell>
        </row>
        <row r="74">
          <cell r="A74">
            <v>510539</v>
          </cell>
          <cell r="B74" t="str">
            <v>VACACIONES</v>
          </cell>
          <cell r="D74">
            <v>10440218</v>
          </cell>
          <cell r="E74">
            <v>1576088</v>
          </cell>
          <cell r="F74">
            <v>0</v>
          </cell>
          <cell r="G74">
            <v>1576088</v>
          </cell>
          <cell r="H74">
            <v>12016306</v>
          </cell>
        </row>
        <row r="76">
          <cell r="A76">
            <v>510542</v>
          </cell>
          <cell r="B76" t="str">
            <v>PRIMAS EXTRALEGALES</v>
          </cell>
          <cell r="D76">
            <v>11453340</v>
          </cell>
          <cell r="E76">
            <v>2877486</v>
          </cell>
          <cell r="F76">
            <v>0</v>
          </cell>
          <cell r="G76">
            <v>2877486</v>
          </cell>
          <cell r="H76">
            <v>14330826</v>
          </cell>
        </row>
        <row r="77">
          <cell r="A77">
            <v>510542001</v>
          </cell>
          <cell r="B77" t="str">
            <v>PRIMA EXT SEMESTRAL</v>
          </cell>
          <cell r="D77">
            <v>7758235</v>
          </cell>
          <cell r="E77">
            <v>1959345</v>
          </cell>
          <cell r="F77">
            <v>0</v>
          </cell>
          <cell r="G77">
            <v>1959345</v>
          </cell>
          <cell r="H77">
            <v>9717580</v>
          </cell>
        </row>
        <row r="79">
          <cell r="A79">
            <v>510542002</v>
          </cell>
          <cell r="B79" t="str">
            <v>PRIMA EXT DE VACACION</v>
          </cell>
          <cell r="C79" t="str">
            <v>ES</v>
          </cell>
          <cell r="D79">
            <v>3695105</v>
          </cell>
          <cell r="E79">
            <v>918141</v>
          </cell>
          <cell r="F79">
            <v>0</v>
          </cell>
          <cell r="G79">
            <v>918141</v>
          </cell>
          <cell r="H79">
            <v>4613246</v>
          </cell>
        </row>
        <row r="81">
          <cell r="A81">
            <v>510568</v>
          </cell>
          <cell r="B81" t="str">
            <v>APORTES ADM RIESG PRO</v>
          </cell>
          <cell r="C81" t="str">
            <v>FES.</v>
          </cell>
          <cell r="D81">
            <v>1648846</v>
          </cell>
          <cell r="E81">
            <v>353735</v>
          </cell>
          <cell r="F81">
            <v>0</v>
          </cell>
          <cell r="G81">
            <v>353735</v>
          </cell>
          <cell r="H81">
            <v>2002581</v>
          </cell>
        </row>
        <row r="83">
          <cell r="A83">
            <v>510569</v>
          </cell>
          <cell r="B83" t="str">
            <v>APORTES A   E. P. S</v>
          </cell>
          <cell r="D83">
            <v>13749189</v>
          </cell>
          <cell r="E83">
            <v>2855952</v>
          </cell>
          <cell r="F83">
            <v>0</v>
          </cell>
          <cell r="G83">
            <v>2855952</v>
          </cell>
          <cell r="H83">
            <v>16605141</v>
          </cell>
        </row>
        <row r="84">
          <cell r="A84">
            <v>510569001</v>
          </cell>
          <cell r="B84" t="str">
            <v>E.P.S.</v>
          </cell>
          <cell r="D84">
            <v>13749189</v>
          </cell>
          <cell r="E84">
            <v>2855952</v>
          </cell>
          <cell r="F84">
            <v>0</v>
          </cell>
          <cell r="G84">
            <v>2855952</v>
          </cell>
          <cell r="H84">
            <v>16605141</v>
          </cell>
        </row>
        <row r="86">
          <cell r="A86">
            <v>510570</v>
          </cell>
          <cell r="B86" t="str">
            <v>APORT A'FDOS D'PENS Y</v>
          </cell>
          <cell r="C86" t="str">
            <v>CES</v>
          </cell>
          <cell r="D86">
            <v>17401333</v>
          </cell>
          <cell r="E86">
            <v>3614567</v>
          </cell>
          <cell r="F86">
            <v>0</v>
          </cell>
          <cell r="G86">
            <v>3614567</v>
          </cell>
          <cell r="H86">
            <v>21015900</v>
          </cell>
        </row>
        <row r="88">
          <cell r="A88">
            <v>510572</v>
          </cell>
          <cell r="B88" t="str">
            <v>APORTES CAJA COMPENSA</v>
          </cell>
          <cell r="C88" t="str">
            <v>CION</v>
          </cell>
          <cell r="D88">
            <v>7457341</v>
          </cell>
          <cell r="E88">
            <v>1583042</v>
          </cell>
          <cell r="F88">
            <v>0</v>
          </cell>
          <cell r="G88">
            <v>1583042</v>
          </cell>
          <cell r="H88">
            <v>9040383</v>
          </cell>
        </row>
        <row r="90">
          <cell r="A90">
            <v>510575</v>
          </cell>
          <cell r="B90" t="str">
            <v>APORTES I.C.B.F</v>
          </cell>
          <cell r="D90">
            <v>5593005</v>
          </cell>
          <cell r="E90">
            <v>1187281</v>
          </cell>
          <cell r="F90">
            <v>0</v>
          </cell>
          <cell r="G90">
            <v>1187281</v>
          </cell>
          <cell r="H90">
            <v>6780286</v>
          </cell>
        </row>
        <row r="92">
          <cell r="A92">
            <v>510578</v>
          </cell>
          <cell r="B92" t="str">
            <v>SENA</v>
          </cell>
          <cell r="D92">
            <v>3728670</v>
          </cell>
          <cell r="E92">
            <v>791521</v>
          </cell>
          <cell r="F92">
            <v>0</v>
          </cell>
          <cell r="G92">
            <v>791521</v>
          </cell>
          <cell r="H92">
            <v>4520191</v>
          </cell>
        </row>
        <row r="94">
          <cell r="A94">
            <v>5110</v>
          </cell>
          <cell r="B94" t="str">
            <v>HONORARIOS</v>
          </cell>
          <cell r="D94">
            <v>105998635.34</v>
          </cell>
          <cell r="E94">
            <v>21110839.370000001</v>
          </cell>
          <cell r="F94">
            <v>0</v>
          </cell>
          <cell r="G94">
            <v>21110839.370000001</v>
          </cell>
          <cell r="H94">
            <v>127109474.70999999</v>
          </cell>
        </row>
        <row r="95">
          <cell r="A95">
            <v>511035</v>
          </cell>
          <cell r="B95" t="str">
            <v>ASESORIA TECNICA</v>
          </cell>
          <cell r="D95">
            <v>105998635.34</v>
          </cell>
          <cell r="E95">
            <v>21110839.370000001</v>
          </cell>
          <cell r="F95">
            <v>0</v>
          </cell>
          <cell r="G95">
            <v>21110839.370000001</v>
          </cell>
          <cell r="H95">
            <v>127109474.70999999</v>
          </cell>
        </row>
        <row r="97">
          <cell r="A97">
            <v>5120</v>
          </cell>
          <cell r="B97" t="str">
            <v>ARRENDAMIENTOS</v>
          </cell>
          <cell r="D97">
            <v>565000</v>
          </cell>
          <cell r="E97">
            <v>113000</v>
          </cell>
          <cell r="F97">
            <v>0</v>
          </cell>
          <cell r="G97">
            <v>113000</v>
          </cell>
          <cell r="H97">
            <v>678000</v>
          </cell>
        </row>
        <row r="98">
          <cell r="A98">
            <v>512025</v>
          </cell>
          <cell r="B98" t="str">
            <v>EQ.COMPUTAC Y COMUNIC</v>
          </cell>
          <cell r="C98" t="str">
            <v>AC</v>
          </cell>
          <cell r="D98">
            <v>565000</v>
          </cell>
          <cell r="E98">
            <v>113000</v>
          </cell>
          <cell r="F98">
            <v>0</v>
          </cell>
          <cell r="G98">
            <v>113000</v>
          </cell>
          <cell r="H98">
            <v>678000</v>
          </cell>
        </row>
        <row r="100">
          <cell r="A100">
            <v>5125</v>
          </cell>
          <cell r="B100" t="str">
            <v>CONTRIBUC Y AFILIACIO</v>
          </cell>
          <cell r="C100" t="str">
            <v>NES</v>
          </cell>
          <cell r="D100">
            <v>950721.8</v>
          </cell>
          <cell r="E100">
            <v>155509</v>
          </cell>
          <cell r="F100">
            <v>220000</v>
          </cell>
          <cell r="G100" t="str">
            <v>64.491,00-</v>
          </cell>
          <cell r="H100">
            <v>886230.8</v>
          </cell>
        </row>
        <row r="101">
          <cell r="A101">
            <v>512510</v>
          </cell>
          <cell r="B101" t="str">
            <v>AFILIAC Y SOSTENIMIEN</v>
          </cell>
          <cell r="C101" t="str">
            <v>TO</v>
          </cell>
          <cell r="D101">
            <v>950721.8</v>
          </cell>
          <cell r="E101">
            <v>155509</v>
          </cell>
          <cell r="F101">
            <v>220000</v>
          </cell>
          <cell r="G101" t="str">
            <v>64.491,00-</v>
          </cell>
          <cell r="H101">
            <v>886230.8</v>
          </cell>
        </row>
        <row r="103">
          <cell r="A103">
            <v>5135</v>
          </cell>
          <cell r="B103" t="str">
            <v>SERVICIOS</v>
          </cell>
          <cell r="D103">
            <v>338034</v>
          </cell>
          <cell r="E103">
            <v>245534</v>
          </cell>
          <cell r="F103">
            <v>0</v>
          </cell>
          <cell r="G103">
            <v>245534</v>
          </cell>
          <cell r="H103">
            <v>583568</v>
          </cell>
        </row>
        <row r="104">
          <cell r="A104">
            <v>513540</v>
          </cell>
          <cell r="B104" t="str">
            <v>CORREO,PORTES Y TELEG</v>
          </cell>
          <cell r="C104" t="str">
            <v>RAMA</v>
          </cell>
          <cell r="D104">
            <v>109500</v>
          </cell>
          <cell r="E104">
            <v>18334</v>
          </cell>
          <cell r="F104">
            <v>0</v>
          </cell>
          <cell r="G104">
            <v>18334</v>
          </cell>
          <cell r="H104">
            <v>127834</v>
          </cell>
        </row>
        <row r="106">
          <cell r="A106">
            <v>513550</v>
          </cell>
          <cell r="B106" t="str">
            <v>TRASPORTES Y ACARREOS</v>
          </cell>
          <cell r="D106">
            <v>228534</v>
          </cell>
          <cell r="E106">
            <v>227200</v>
          </cell>
          <cell r="F106">
            <v>0</v>
          </cell>
          <cell r="G106">
            <v>227200</v>
          </cell>
          <cell r="H106">
            <v>455734</v>
          </cell>
        </row>
        <row r="108">
          <cell r="A108">
            <v>5145</v>
          </cell>
          <cell r="B108" t="str">
            <v>MANTENIM.Y REPARACION</v>
          </cell>
          <cell r="C108" t="str">
            <v>ES</v>
          </cell>
          <cell r="D108">
            <v>3046722</v>
          </cell>
          <cell r="E108">
            <v>709099</v>
          </cell>
          <cell r="F108">
            <v>0</v>
          </cell>
          <cell r="G108">
            <v>709099</v>
          </cell>
          <cell r="H108">
            <v>3755821</v>
          </cell>
        </row>
        <row r="109">
          <cell r="A109">
            <v>514515</v>
          </cell>
          <cell r="B109" t="str">
            <v>MAQUINARIA Y EQUIPO</v>
          </cell>
          <cell r="D109">
            <v>3046722</v>
          </cell>
          <cell r="E109">
            <v>709099</v>
          </cell>
          <cell r="F109">
            <v>0</v>
          </cell>
          <cell r="G109">
            <v>709099</v>
          </cell>
          <cell r="H109">
            <v>3755821</v>
          </cell>
        </row>
        <row r="110">
          <cell r="A110" t="str">
            <v>_x000C_CARACOL TEL</v>
          </cell>
          <cell r="B110" t="str">
            <v>EVISION S.A.</v>
          </cell>
          <cell r="H110" t="str">
            <v>PAGINA No.    93</v>
          </cell>
        </row>
        <row r="111">
          <cell r="A111" t="str">
            <v>XCALIBUR REF</v>
          </cell>
          <cell r="B111" t="str">
            <v>. cg2233.r</v>
          </cell>
          <cell r="C111" t="str">
            <v>BAL</v>
          </cell>
          <cell r="D111" t="str">
            <v>ANCE DE COMPROBACI</v>
          </cell>
          <cell r="E111" t="str">
            <v>ON POR UBICACION AL</v>
          </cell>
          <cell r="F111">
            <v>36372</v>
          </cell>
          <cell r="G111" t="str">
            <v>C.U</v>
          </cell>
          <cell r="H111" t="str">
            <v>. 18/08 11:01 ALV</v>
          </cell>
        </row>
        <row r="113">
          <cell r="A113" t="str">
            <v>CUENTA</v>
          </cell>
          <cell r="B113" t="str">
            <v>DESCRIPCION</v>
          </cell>
          <cell r="D113" t="str">
            <v>SALDO ANTERIOR</v>
          </cell>
          <cell r="E113" t="str">
            <v>DEBITOS MES</v>
          </cell>
          <cell r="F113" t="str">
            <v>CREDITOS MES</v>
          </cell>
          <cell r="G113" t="str">
            <v>SALDO MES</v>
          </cell>
          <cell r="H113" t="str">
            <v>SALDO ACTUAL</v>
          </cell>
        </row>
        <row r="114">
          <cell r="A114" t="str">
            <v>------------</v>
          </cell>
          <cell r="B114" t="str">
            <v>--------------------</v>
          </cell>
          <cell r="C114" t="str">
            <v>----</v>
          </cell>
          <cell r="D114" t="str">
            <v>-----------------</v>
          </cell>
          <cell r="E114" t="str">
            <v>------------------</v>
          </cell>
          <cell r="F114" t="str">
            <v>------------------</v>
          </cell>
          <cell r="G114" t="str">
            <v>------------------ -</v>
          </cell>
          <cell r="H114" t="str">
            <v>-----------------</v>
          </cell>
        </row>
        <row r="115">
          <cell r="A115">
            <v>514515001</v>
          </cell>
          <cell r="B115" t="str">
            <v>COMPRAS 3%</v>
          </cell>
          <cell r="D115">
            <v>3046722</v>
          </cell>
          <cell r="E115">
            <v>709099</v>
          </cell>
          <cell r="F115">
            <v>0</v>
          </cell>
          <cell r="G115">
            <v>709099</v>
          </cell>
          <cell r="H115">
            <v>3755821</v>
          </cell>
        </row>
        <row r="117">
          <cell r="A117">
            <v>5155</v>
          </cell>
          <cell r="B117" t="str">
            <v>GASTOS DE VIAJE</v>
          </cell>
          <cell r="D117">
            <v>28914545.010000002</v>
          </cell>
          <cell r="E117">
            <v>9497323.6099999994</v>
          </cell>
          <cell r="F117">
            <v>0</v>
          </cell>
          <cell r="G117">
            <v>9497323.6099999994</v>
          </cell>
          <cell r="H117">
            <v>38411868.619999997</v>
          </cell>
        </row>
        <row r="118">
          <cell r="A118">
            <v>515505</v>
          </cell>
          <cell r="B118" t="str">
            <v>ALOJAM.Y MANUTENCION</v>
          </cell>
          <cell r="D118">
            <v>5788993.21</v>
          </cell>
          <cell r="E118">
            <v>1534600.76</v>
          </cell>
          <cell r="F118">
            <v>0</v>
          </cell>
          <cell r="G118">
            <v>1534600.76</v>
          </cell>
          <cell r="H118">
            <v>7323593.9699999997</v>
          </cell>
        </row>
        <row r="120">
          <cell r="A120">
            <v>515515</v>
          </cell>
          <cell r="B120" t="str">
            <v>PASAJES AEREOS</v>
          </cell>
          <cell r="D120">
            <v>17404093.07</v>
          </cell>
          <cell r="E120">
            <v>7962722.8499999996</v>
          </cell>
          <cell r="F120">
            <v>0</v>
          </cell>
          <cell r="G120">
            <v>7962722.8499999996</v>
          </cell>
          <cell r="H120">
            <v>25366815.920000002</v>
          </cell>
        </row>
        <row r="122">
          <cell r="A122">
            <v>515520</v>
          </cell>
          <cell r="B122" t="str">
            <v>PASAJES TERRESTRES</v>
          </cell>
          <cell r="D122">
            <v>47654.25</v>
          </cell>
          <cell r="E122">
            <v>0</v>
          </cell>
          <cell r="F122">
            <v>0</v>
          </cell>
          <cell r="G122">
            <v>0</v>
          </cell>
          <cell r="H122">
            <v>47654.25</v>
          </cell>
        </row>
        <row r="124">
          <cell r="A124">
            <v>515595</v>
          </cell>
          <cell r="B124" t="str">
            <v>OTROS</v>
          </cell>
          <cell r="D124">
            <v>5673804.4800000004</v>
          </cell>
          <cell r="E124">
            <v>0</v>
          </cell>
          <cell r="F124">
            <v>0</v>
          </cell>
          <cell r="G124">
            <v>0</v>
          </cell>
          <cell r="H124">
            <v>5673804.4800000004</v>
          </cell>
        </row>
        <row r="126">
          <cell r="A126">
            <v>5195</v>
          </cell>
          <cell r="B126" t="str">
            <v>DIVERSOS</v>
          </cell>
          <cell r="D126">
            <v>6512338.3200000003</v>
          </cell>
          <cell r="E126">
            <v>998945.67</v>
          </cell>
          <cell r="F126">
            <v>0</v>
          </cell>
          <cell r="G126">
            <v>998945.67</v>
          </cell>
          <cell r="H126">
            <v>7511283.9900000002</v>
          </cell>
        </row>
        <row r="127">
          <cell r="A127">
            <v>519520</v>
          </cell>
          <cell r="B127" t="str">
            <v>RELAC.PUBLIC Y GTOS R</v>
          </cell>
          <cell r="C127" t="str">
            <v>EPRE</v>
          </cell>
          <cell r="D127">
            <v>30600</v>
          </cell>
          <cell r="E127">
            <v>0</v>
          </cell>
          <cell r="F127">
            <v>0</v>
          </cell>
          <cell r="G127">
            <v>0</v>
          </cell>
          <cell r="H127">
            <v>30600</v>
          </cell>
        </row>
        <row r="129">
          <cell r="A129">
            <v>519530</v>
          </cell>
          <cell r="B129" t="str">
            <v>UTILES,PAPELERIA,FOTO</v>
          </cell>
          <cell r="C129" t="str">
            <v>C</v>
          </cell>
          <cell r="D129">
            <v>1740356.32</v>
          </cell>
          <cell r="E129">
            <v>198195.67</v>
          </cell>
          <cell r="F129">
            <v>0</v>
          </cell>
          <cell r="G129">
            <v>198195.67</v>
          </cell>
          <cell r="H129">
            <v>1938551.99</v>
          </cell>
        </row>
        <row r="131">
          <cell r="A131">
            <v>519535</v>
          </cell>
          <cell r="B131" t="str">
            <v>COMBUSTIBLES Y LUBRIC</v>
          </cell>
          <cell r="C131" t="str">
            <v>.</v>
          </cell>
          <cell r="D131">
            <v>5000</v>
          </cell>
          <cell r="E131">
            <v>0</v>
          </cell>
          <cell r="F131">
            <v>0</v>
          </cell>
          <cell r="G131">
            <v>0</v>
          </cell>
          <cell r="H131">
            <v>5000</v>
          </cell>
        </row>
        <row r="133">
          <cell r="A133">
            <v>519545</v>
          </cell>
          <cell r="B133" t="str">
            <v>TAXIS Y BUSES</v>
          </cell>
          <cell r="D133">
            <v>1904450</v>
          </cell>
          <cell r="E133">
            <v>259800</v>
          </cell>
          <cell r="F133">
            <v>0</v>
          </cell>
          <cell r="G133">
            <v>259800</v>
          </cell>
          <cell r="H133">
            <v>2164250</v>
          </cell>
        </row>
        <row r="135">
          <cell r="A135">
            <v>519560</v>
          </cell>
          <cell r="B135" t="str">
            <v>CASINO Y RESTAURANTE</v>
          </cell>
          <cell r="D135">
            <v>2351600</v>
          </cell>
          <cell r="E135">
            <v>540950</v>
          </cell>
          <cell r="F135">
            <v>0</v>
          </cell>
          <cell r="G135">
            <v>540950</v>
          </cell>
          <cell r="H135">
            <v>2892550</v>
          </cell>
        </row>
        <row r="137">
          <cell r="A137">
            <v>519595</v>
          </cell>
          <cell r="B137" t="str">
            <v>OTROS</v>
          </cell>
          <cell r="D137">
            <v>480332</v>
          </cell>
          <cell r="E137">
            <v>0</v>
          </cell>
          <cell r="F137">
            <v>0</v>
          </cell>
          <cell r="G137">
            <v>0</v>
          </cell>
          <cell r="H137">
            <v>480332</v>
          </cell>
        </row>
        <row r="138">
          <cell r="A138">
            <v>519595001</v>
          </cell>
          <cell r="B138" t="str">
            <v>IMAGEN CORPORATIVA</v>
          </cell>
          <cell r="D138">
            <v>332800</v>
          </cell>
          <cell r="E138">
            <v>0</v>
          </cell>
          <cell r="F138">
            <v>0</v>
          </cell>
          <cell r="G138">
            <v>0</v>
          </cell>
          <cell r="H138">
            <v>332800</v>
          </cell>
        </row>
        <row r="140">
          <cell r="A140">
            <v>519595008</v>
          </cell>
          <cell r="B140" t="str">
            <v>FUNG P'OFIC Y DECORAT</v>
          </cell>
          <cell r="C140" t="str">
            <v>IVOS</v>
          </cell>
          <cell r="D140">
            <v>2862</v>
          </cell>
          <cell r="E140">
            <v>0</v>
          </cell>
          <cell r="F140">
            <v>0</v>
          </cell>
          <cell r="G140">
            <v>0</v>
          </cell>
          <cell r="H140">
            <v>2862</v>
          </cell>
        </row>
        <row r="142">
          <cell r="A142">
            <v>519595009</v>
          </cell>
          <cell r="B142" t="str">
            <v>OTROS NEGOC-SERVICIOS</v>
          </cell>
          <cell r="D142">
            <v>144670</v>
          </cell>
          <cell r="E142">
            <v>0</v>
          </cell>
          <cell r="F142">
            <v>0</v>
          </cell>
          <cell r="G142">
            <v>0</v>
          </cell>
          <cell r="H142">
            <v>144670</v>
          </cell>
        </row>
        <row r="144">
          <cell r="A144">
            <v>53</v>
          </cell>
          <cell r="B144" t="str">
            <v>NO OPERACIONALES</v>
          </cell>
          <cell r="D144">
            <v>7626859.8600000003</v>
          </cell>
          <cell r="E144">
            <v>0</v>
          </cell>
          <cell r="F144">
            <v>0</v>
          </cell>
          <cell r="G144">
            <v>0</v>
          </cell>
          <cell r="H144">
            <v>7626859.8600000003</v>
          </cell>
        </row>
        <row r="145">
          <cell r="A145">
            <v>5395</v>
          </cell>
          <cell r="B145" t="str">
            <v>GASTOS DIVERSOS</v>
          </cell>
          <cell r="D145">
            <v>7626859.8600000003</v>
          </cell>
          <cell r="E145">
            <v>0</v>
          </cell>
          <cell r="F145">
            <v>0</v>
          </cell>
          <cell r="G145">
            <v>0</v>
          </cell>
          <cell r="H145">
            <v>7626859.8600000003</v>
          </cell>
        </row>
        <row r="146">
          <cell r="A146">
            <v>539595</v>
          </cell>
          <cell r="B146" t="str">
            <v>OTROS</v>
          </cell>
          <cell r="D146">
            <v>7626859.8600000003</v>
          </cell>
          <cell r="E146">
            <v>0</v>
          </cell>
          <cell r="F146">
            <v>0</v>
          </cell>
          <cell r="G146">
            <v>0</v>
          </cell>
          <cell r="H146">
            <v>7626859.8600000003</v>
          </cell>
        </row>
        <row r="147">
          <cell r="A147">
            <v>539595001</v>
          </cell>
          <cell r="B147" t="str">
            <v>AJUSTES EJERC.ANTERIO</v>
          </cell>
          <cell r="C147" t="str">
            <v>RES</v>
          </cell>
          <cell r="D147">
            <v>7626859.8600000003</v>
          </cell>
          <cell r="E147">
            <v>0</v>
          </cell>
          <cell r="F147">
            <v>0</v>
          </cell>
          <cell r="G147">
            <v>0</v>
          </cell>
          <cell r="H147">
            <v>7626859.8600000003</v>
          </cell>
        </row>
        <row r="149">
          <cell r="A149" t="str">
            <v>_x000C_CARACOL TEL</v>
          </cell>
          <cell r="B149" t="str">
            <v>EVISION S.A.</v>
          </cell>
          <cell r="H149" t="str">
            <v>PAGINA No.    94</v>
          </cell>
        </row>
        <row r="150">
          <cell r="A150" t="str">
            <v>XCALIBUR REF</v>
          </cell>
          <cell r="B150" t="str">
            <v>. cg2233.r</v>
          </cell>
          <cell r="C150" t="str">
            <v>BAL</v>
          </cell>
          <cell r="D150" t="str">
            <v>ANCE DE COMPROBACI</v>
          </cell>
          <cell r="E150" t="str">
            <v>ON POR UBICACION AL</v>
          </cell>
          <cell r="F150">
            <v>36372</v>
          </cell>
          <cell r="G150" t="str">
            <v>C.U</v>
          </cell>
          <cell r="H150" t="str">
            <v>. 18/08 11:01 ALV</v>
          </cell>
        </row>
        <row r="152">
          <cell r="A152" t="str">
            <v>CUENTA</v>
          </cell>
          <cell r="B152" t="str">
            <v>DESCRIPCION</v>
          </cell>
          <cell r="D152" t="str">
            <v>SALDO ANTERIOR</v>
          </cell>
          <cell r="E152" t="str">
            <v>DEBITOS MES</v>
          </cell>
          <cell r="F152" t="str">
            <v>CREDITOS MES</v>
          </cell>
          <cell r="G152" t="str">
            <v>SALDO MES</v>
          </cell>
          <cell r="H152" t="str">
            <v>SALDO ACTUAL</v>
          </cell>
        </row>
        <row r="153">
          <cell r="A153" t="str">
            <v>------------</v>
          </cell>
          <cell r="B153" t="str">
            <v>--------------------</v>
          </cell>
          <cell r="C153" t="str">
            <v>----</v>
          </cell>
          <cell r="D153" t="str">
            <v>-----------------</v>
          </cell>
          <cell r="E153" t="str">
            <v>------------------</v>
          </cell>
          <cell r="F153" t="str">
            <v>------------------</v>
          </cell>
          <cell r="G153" t="str">
            <v>------------------ -</v>
          </cell>
          <cell r="H153" t="str">
            <v>-----------------</v>
          </cell>
        </row>
      </sheetData>
      <sheetData sheetId="24" refreshError="1">
        <row r="1">
          <cell r="B1" t="str">
            <v>1024 CARACOL INSTITUC</v>
          </cell>
          <cell r="C1" t="str">
            <v>IONA</v>
          </cell>
          <cell r="D1" t="str">
            <v>L</v>
          </cell>
        </row>
        <row r="3">
          <cell r="A3">
            <v>1</v>
          </cell>
          <cell r="B3" t="str">
            <v>ACTIVO</v>
          </cell>
          <cell r="D3">
            <v>585096391.42999995</v>
          </cell>
          <cell r="E3">
            <v>1462740.97</v>
          </cell>
          <cell r="F3">
            <v>0</v>
          </cell>
          <cell r="G3">
            <v>1462740.97</v>
          </cell>
          <cell r="H3">
            <v>586559132.39999998</v>
          </cell>
        </row>
        <row r="4">
          <cell r="A4">
            <v>17</v>
          </cell>
          <cell r="B4" t="str">
            <v>DIFERIDOS</v>
          </cell>
          <cell r="D4">
            <v>585096391.42999995</v>
          </cell>
          <cell r="E4">
            <v>1462740.97</v>
          </cell>
          <cell r="F4">
            <v>0</v>
          </cell>
          <cell r="G4">
            <v>1462740.97</v>
          </cell>
          <cell r="H4">
            <v>586559132.39999998</v>
          </cell>
        </row>
        <row r="5">
          <cell r="A5">
            <v>1710</v>
          </cell>
          <cell r="B5" t="str">
            <v>CARGOS DIFERIDOS</v>
          </cell>
          <cell r="D5">
            <v>585096391.42999995</v>
          </cell>
          <cell r="E5">
            <v>1462740.97</v>
          </cell>
          <cell r="F5">
            <v>0</v>
          </cell>
          <cell r="G5">
            <v>1462740.97</v>
          </cell>
          <cell r="H5">
            <v>586559132.39999998</v>
          </cell>
        </row>
        <row r="6">
          <cell r="A6">
            <v>171095</v>
          </cell>
          <cell r="B6" t="str">
            <v>OTROS</v>
          </cell>
          <cell r="D6">
            <v>579001047</v>
          </cell>
          <cell r="E6">
            <v>0</v>
          </cell>
          <cell r="F6">
            <v>0</v>
          </cell>
          <cell r="G6">
            <v>0</v>
          </cell>
          <cell r="H6">
            <v>579001047</v>
          </cell>
        </row>
        <row r="7">
          <cell r="A7">
            <v>171095160</v>
          </cell>
          <cell r="B7" t="str">
            <v>COSTOS ASIGNABLES A P</v>
          </cell>
          <cell r="C7" t="str">
            <v>RODU</v>
          </cell>
          <cell r="D7">
            <v>579001047</v>
          </cell>
          <cell r="E7">
            <v>0</v>
          </cell>
          <cell r="F7">
            <v>0</v>
          </cell>
          <cell r="G7">
            <v>0</v>
          </cell>
          <cell r="H7">
            <v>579001047</v>
          </cell>
        </row>
        <row r="8">
          <cell r="A8">
            <v>17109516007</v>
          </cell>
          <cell r="B8" t="str">
            <v>SERVICIOS</v>
          </cell>
          <cell r="D8">
            <v>10000</v>
          </cell>
          <cell r="E8">
            <v>0</v>
          </cell>
          <cell r="F8">
            <v>0</v>
          </cell>
          <cell r="G8">
            <v>0</v>
          </cell>
          <cell r="H8">
            <v>10000</v>
          </cell>
        </row>
        <row r="10">
          <cell r="A10">
            <v>17109516009</v>
          </cell>
          <cell r="B10" t="str">
            <v>MANTENIM Y REPARACION</v>
          </cell>
          <cell r="C10" t="str">
            <v>ES</v>
          </cell>
          <cell r="D10">
            <v>2832</v>
          </cell>
          <cell r="E10">
            <v>0</v>
          </cell>
          <cell r="F10">
            <v>0</v>
          </cell>
          <cell r="G10">
            <v>0</v>
          </cell>
          <cell r="H10">
            <v>2832</v>
          </cell>
        </row>
        <row r="12">
          <cell r="A12">
            <v>17109516013</v>
          </cell>
          <cell r="B12" t="str">
            <v>DIVERSOS</v>
          </cell>
          <cell r="D12">
            <v>578988215</v>
          </cell>
          <cell r="E12">
            <v>0</v>
          </cell>
          <cell r="F12">
            <v>0</v>
          </cell>
          <cell r="G12">
            <v>0</v>
          </cell>
          <cell r="H12">
            <v>578988215</v>
          </cell>
        </row>
        <row r="14">
          <cell r="A14">
            <v>171099</v>
          </cell>
          <cell r="B14" t="str">
            <v>AJUSTES POR INFLACION</v>
          </cell>
          <cell r="D14">
            <v>6095344.4299999997</v>
          </cell>
          <cell r="E14">
            <v>1462740.97</v>
          </cell>
          <cell r="F14">
            <v>0</v>
          </cell>
          <cell r="G14">
            <v>1462740.97</v>
          </cell>
          <cell r="H14">
            <v>7558085.4000000004</v>
          </cell>
        </row>
        <row r="16">
          <cell r="A16" t="str">
            <v>_x000C_CARACOL TEL</v>
          </cell>
          <cell r="B16" t="str">
            <v>EVISION S.A.</v>
          </cell>
          <cell r="H16" t="str">
            <v>PAGINA No.    95</v>
          </cell>
        </row>
        <row r="17">
          <cell r="A17" t="str">
            <v>XCALIBUR REF</v>
          </cell>
          <cell r="B17" t="str">
            <v>. cg2233.r</v>
          </cell>
          <cell r="C17" t="str">
            <v>BAL</v>
          </cell>
          <cell r="D17" t="str">
            <v>ANCE DE COMPROBACI</v>
          </cell>
          <cell r="E17" t="str">
            <v>ON POR UBICACION AL</v>
          </cell>
          <cell r="F17">
            <v>36372</v>
          </cell>
          <cell r="G17" t="str">
            <v>C.U</v>
          </cell>
          <cell r="H17" t="str">
            <v>. 18/08 11:01 ALV</v>
          </cell>
        </row>
        <row r="19">
          <cell r="A19" t="str">
            <v>CUENTA</v>
          </cell>
          <cell r="B19" t="str">
            <v>DESCRIPCION</v>
          </cell>
          <cell r="D19" t="str">
            <v>SALDO ANTERIOR</v>
          </cell>
          <cell r="E19" t="str">
            <v>DEBITOS MES</v>
          </cell>
          <cell r="F19" t="str">
            <v>CREDITOS MES</v>
          </cell>
          <cell r="G19" t="str">
            <v>SALDO MES</v>
          </cell>
          <cell r="H19" t="str">
            <v>SALDO ACTUAL</v>
          </cell>
        </row>
        <row r="20">
          <cell r="A20" t="str">
            <v>------------</v>
          </cell>
          <cell r="B20" t="str">
            <v>--------------------</v>
          </cell>
          <cell r="C20" t="str">
            <v>----</v>
          </cell>
          <cell r="D20" t="str">
            <v>-----------------</v>
          </cell>
          <cell r="E20" t="str">
            <v>------------------</v>
          </cell>
          <cell r="F20" t="str">
            <v>------------------</v>
          </cell>
          <cell r="G20" t="str">
            <v>------------------ -</v>
          </cell>
          <cell r="H20" t="str">
            <v>-----------------</v>
          </cell>
        </row>
        <row r="21">
          <cell r="A21">
            <v>2</v>
          </cell>
          <cell r="B21" t="str">
            <v>PASIVO</v>
          </cell>
          <cell r="D21">
            <v>11250</v>
          </cell>
          <cell r="E21">
            <v>0</v>
          </cell>
          <cell r="F21">
            <v>0</v>
          </cell>
          <cell r="G21">
            <v>0</v>
          </cell>
          <cell r="H21" t="str">
            <v>11.250,00-</v>
          </cell>
        </row>
        <row r="22">
          <cell r="A22">
            <v>23</v>
          </cell>
          <cell r="B22" t="str">
            <v>CUENTAS POR PAGAR</v>
          </cell>
          <cell r="D22">
            <v>11250</v>
          </cell>
          <cell r="E22">
            <v>0</v>
          </cell>
          <cell r="F22">
            <v>0</v>
          </cell>
          <cell r="G22">
            <v>0</v>
          </cell>
          <cell r="H22" t="str">
            <v>11.250,00-</v>
          </cell>
        </row>
        <row r="23">
          <cell r="A23">
            <v>2368</v>
          </cell>
          <cell r="B23" t="str">
            <v>IMPTO IND Y CIO-RETEN</v>
          </cell>
          <cell r="C23" t="str">
            <v>IDO</v>
          </cell>
          <cell r="D23">
            <v>11250</v>
          </cell>
          <cell r="E23">
            <v>0</v>
          </cell>
          <cell r="F23">
            <v>0</v>
          </cell>
          <cell r="G23">
            <v>0</v>
          </cell>
          <cell r="H23" t="str">
            <v>11.250,00-</v>
          </cell>
        </row>
        <row r="24">
          <cell r="A24">
            <v>236803</v>
          </cell>
          <cell r="B24" t="str">
            <v>ACTIVIDAD SERVICIOS</v>
          </cell>
          <cell r="D24">
            <v>11250</v>
          </cell>
          <cell r="E24">
            <v>0</v>
          </cell>
          <cell r="F24">
            <v>0</v>
          </cell>
          <cell r="G24">
            <v>0</v>
          </cell>
          <cell r="H24" t="str">
            <v>11.250,00-</v>
          </cell>
        </row>
        <row r="25">
          <cell r="A25">
            <v>236803001</v>
          </cell>
          <cell r="B25" t="str">
            <v>TARIFA .003</v>
          </cell>
          <cell r="D25">
            <v>11250</v>
          </cell>
          <cell r="E25">
            <v>0</v>
          </cell>
          <cell r="F25">
            <v>0</v>
          </cell>
          <cell r="G25">
            <v>0</v>
          </cell>
          <cell r="H25" t="str">
            <v>11.250,00-</v>
          </cell>
        </row>
        <row r="27">
          <cell r="A27" t="str">
            <v>_x000C_CARACOL TEL</v>
          </cell>
          <cell r="B27" t="str">
            <v>EVISION S.A.</v>
          </cell>
          <cell r="H27" t="str">
            <v>PAGINA No.    96</v>
          </cell>
        </row>
        <row r="28">
          <cell r="A28" t="str">
            <v>XCALIBUR REF</v>
          </cell>
          <cell r="B28" t="str">
            <v>. cg2233.r</v>
          </cell>
          <cell r="C28" t="str">
            <v>BAL</v>
          </cell>
          <cell r="D28" t="str">
            <v>ANCE DE COMPROBACI</v>
          </cell>
          <cell r="E28" t="str">
            <v>ON POR UBICACION AL</v>
          </cell>
          <cell r="F28">
            <v>36372</v>
          </cell>
          <cell r="G28" t="str">
            <v>C.U</v>
          </cell>
          <cell r="H28" t="str">
            <v>. 18/08 11:01 ALV</v>
          </cell>
        </row>
        <row r="30">
          <cell r="A30" t="str">
            <v>CUENTA</v>
          </cell>
          <cell r="B30" t="str">
            <v>DESCRIPCION</v>
          </cell>
          <cell r="D30" t="str">
            <v>SALDO ANTERIOR</v>
          </cell>
          <cell r="E30" t="str">
            <v>DEBITOS MES</v>
          </cell>
          <cell r="F30" t="str">
            <v>CREDITOS MES</v>
          </cell>
          <cell r="G30" t="str">
            <v>SALDO MES</v>
          </cell>
          <cell r="H30" t="str">
            <v>SALDO ACTUAL</v>
          </cell>
        </row>
        <row r="31">
          <cell r="A31" t="str">
            <v>------------</v>
          </cell>
          <cell r="B31" t="str">
            <v>--------------------</v>
          </cell>
          <cell r="C31" t="str">
            <v>----</v>
          </cell>
          <cell r="D31" t="str">
            <v>-----------------</v>
          </cell>
          <cell r="E31" t="str">
            <v>------------------</v>
          </cell>
          <cell r="F31" t="str">
            <v>------------------</v>
          </cell>
          <cell r="G31" t="str">
            <v>------------------ -</v>
          </cell>
          <cell r="H31" t="str">
            <v>-----------------</v>
          </cell>
        </row>
        <row r="32">
          <cell r="A32">
            <v>4</v>
          </cell>
          <cell r="B32" t="str">
            <v>INGRESOS</v>
          </cell>
          <cell r="D32">
            <v>11732473.109999999</v>
          </cell>
          <cell r="E32">
            <v>0</v>
          </cell>
          <cell r="F32">
            <v>1462740.97</v>
          </cell>
          <cell r="G32" t="str">
            <v>1.462.740,97-</v>
          </cell>
          <cell r="H32" t="str">
            <v>13.195.214,08-</v>
          </cell>
        </row>
        <row r="33">
          <cell r="A33">
            <v>42</v>
          </cell>
          <cell r="B33" t="str">
            <v>NO OPERACIONALES</v>
          </cell>
          <cell r="D33">
            <v>5638251</v>
          </cell>
          <cell r="E33">
            <v>0</v>
          </cell>
          <cell r="F33">
            <v>0</v>
          </cell>
          <cell r="G33">
            <v>0</v>
          </cell>
          <cell r="H33" t="str">
            <v>5.638.251,00-</v>
          </cell>
        </row>
        <row r="34">
          <cell r="A34">
            <v>4250</v>
          </cell>
          <cell r="B34" t="str">
            <v>RECUPERACIONES</v>
          </cell>
          <cell r="D34">
            <v>5638251</v>
          </cell>
          <cell r="E34">
            <v>0</v>
          </cell>
          <cell r="F34">
            <v>0</v>
          </cell>
          <cell r="G34">
            <v>0</v>
          </cell>
          <cell r="H34" t="str">
            <v>5.638.251,00-</v>
          </cell>
        </row>
        <row r="35">
          <cell r="A35">
            <v>425035</v>
          </cell>
          <cell r="B35" t="str">
            <v>DE PROVISIONES</v>
          </cell>
          <cell r="D35">
            <v>5638251</v>
          </cell>
          <cell r="E35">
            <v>0</v>
          </cell>
          <cell r="F35">
            <v>0</v>
          </cell>
          <cell r="G35">
            <v>0</v>
          </cell>
          <cell r="H35" t="str">
            <v>5.638.251,00-</v>
          </cell>
        </row>
        <row r="37">
          <cell r="A37">
            <v>47</v>
          </cell>
          <cell r="B37" t="str">
            <v>AJUSTE POR INFLACION</v>
          </cell>
          <cell r="D37">
            <v>6094222.1100000003</v>
          </cell>
          <cell r="E37">
            <v>0</v>
          </cell>
          <cell r="F37">
            <v>1462740.97</v>
          </cell>
          <cell r="G37" t="str">
            <v>1.462.740,97-</v>
          </cell>
          <cell r="H37" t="str">
            <v>7.556.963,08-</v>
          </cell>
        </row>
        <row r="38">
          <cell r="A38">
            <v>4705</v>
          </cell>
          <cell r="B38" t="str">
            <v>CORRECCION MONETARIA</v>
          </cell>
          <cell r="D38">
            <v>6094222.1100000003</v>
          </cell>
          <cell r="E38">
            <v>0</v>
          </cell>
          <cell r="F38">
            <v>1462740.97</v>
          </cell>
          <cell r="G38" t="str">
            <v>1.462.740,97-</v>
          </cell>
          <cell r="H38" t="str">
            <v>7.556.963,08-</v>
          </cell>
        </row>
        <row r="39">
          <cell r="A39">
            <v>470525</v>
          </cell>
          <cell r="B39" t="str">
            <v>DIFERIDOS (CR)</v>
          </cell>
          <cell r="D39">
            <v>6094222.1100000003</v>
          </cell>
          <cell r="E39">
            <v>0</v>
          </cell>
          <cell r="F39">
            <v>1462740.97</v>
          </cell>
          <cell r="G39" t="str">
            <v>1.462.740,97-</v>
          </cell>
          <cell r="H39" t="str">
            <v>7.556.963,08-</v>
          </cell>
        </row>
        <row r="41">
          <cell r="A41" t="str">
            <v>_x000C_CARACOL TEL</v>
          </cell>
          <cell r="B41" t="str">
            <v>EVISION S.A.</v>
          </cell>
          <cell r="H41" t="str">
            <v>PAGINA No.    97</v>
          </cell>
        </row>
        <row r="42">
          <cell r="A42" t="str">
            <v>XCALIBUR REF</v>
          </cell>
          <cell r="B42" t="str">
            <v>. cg2233.r</v>
          </cell>
          <cell r="C42" t="str">
            <v>BAL</v>
          </cell>
          <cell r="D42" t="str">
            <v>ANCE DE COMPROBACI</v>
          </cell>
          <cell r="E42" t="str">
            <v>ON POR UBICACION AL</v>
          </cell>
          <cell r="F42">
            <v>36372</v>
          </cell>
          <cell r="G42" t="str">
            <v>C.U</v>
          </cell>
          <cell r="H42" t="str">
            <v>. 18/08 11:01 ALV</v>
          </cell>
        </row>
        <row r="44">
          <cell r="A44" t="str">
            <v>CUENTA</v>
          </cell>
          <cell r="B44" t="str">
            <v>DESCRIPCION</v>
          </cell>
          <cell r="D44" t="str">
            <v>SALDO ANTERIOR</v>
          </cell>
          <cell r="E44" t="str">
            <v>DEBITOS MES</v>
          </cell>
          <cell r="F44" t="str">
            <v>CREDITOS MES</v>
          </cell>
          <cell r="G44" t="str">
            <v>SALDO MES</v>
          </cell>
          <cell r="H44" t="str">
            <v>SALDO ACTUAL</v>
          </cell>
        </row>
        <row r="45">
          <cell r="A45" t="str">
            <v>------------</v>
          </cell>
          <cell r="B45" t="str">
            <v>--------------------</v>
          </cell>
          <cell r="C45" t="str">
            <v>----</v>
          </cell>
          <cell r="D45" t="str">
            <v>-----------------</v>
          </cell>
          <cell r="E45" t="str">
            <v>------------------</v>
          </cell>
          <cell r="F45" t="str">
            <v>------------------</v>
          </cell>
          <cell r="G45" t="str">
            <v>------------------ -</v>
          </cell>
          <cell r="H45" t="str">
            <v>-----------------</v>
          </cell>
        </row>
        <row r="46">
          <cell r="A46">
            <v>5</v>
          </cell>
          <cell r="B46" t="str">
            <v>GASTOS</v>
          </cell>
          <cell r="D46">
            <v>639791052.89999998</v>
          </cell>
          <cell r="E46">
            <v>253928652.5</v>
          </cell>
          <cell r="F46">
            <v>25172556</v>
          </cell>
          <cell r="G46">
            <v>228756096.5</v>
          </cell>
          <cell r="H46">
            <v>868547149.39999998</v>
          </cell>
        </row>
        <row r="47">
          <cell r="A47">
            <v>51</v>
          </cell>
          <cell r="B47" t="str">
            <v>OPERACIONALES DE ADMO</v>
          </cell>
          <cell r="C47" t="str">
            <v>N</v>
          </cell>
          <cell r="D47">
            <v>432593</v>
          </cell>
          <cell r="E47">
            <v>0</v>
          </cell>
          <cell r="F47">
            <v>0</v>
          </cell>
          <cell r="G47">
            <v>0</v>
          </cell>
          <cell r="H47">
            <v>432593</v>
          </cell>
        </row>
        <row r="48">
          <cell r="A48">
            <v>5135</v>
          </cell>
          <cell r="B48" t="str">
            <v>SERVICIOS</v>
          </cell>
          <cell r="D48">
            <v>10000</v>
          </cell>
          <cell r="E48">
            <v>0</v>
          </cell>
          <cell r="F48">
            <v>0</v>
          </cell>
          <cell r="G48">
            <v>0</v>
          </cell>
          <cell r="H48">
            <v>10000</v>
          </cell>
        </row>
        <row r="49">
          <cell r="A49">
            <v>513550</v>
          </cell>
          <cell r="B49" t="str">
            <v>TRASPORTES Y ACARREOS</v>
          </cell>
          <cell r="D49">
            <v>20000</v>
          </cell>
          <cell r="E49">
            <v>0</v>
          </cell>
          <cell r="F49">
            <v>0</v>
          </cell>
          <cell r="G49">
            <v>0</v>
          </cell>
          <cell r="H49">
            <v>20000</v>
          </cell>
        </row>
        <row r="51">
          <cell r="A51">
            <v>513598</v>
          </cell>
          <cell r="B51" t="str">
            <v>SERVICIOS TRASL A DIF</v>
          </cell>
          <cell r="C51" t="e">
            <v>#NAME?</v>
          </cell>
          <cell r="D51">
            <v>10000</v>
          </cell>
          <cell r="E51">
            <v>0</v>
          </cell>
          <cell r="F51">
            <v>0</v>
          </cell>
          <cell r="G51">
            <v>0</v>
          </cell>
          <cell r="H51" t="str">
            <v>10.000,00-</v>
          </cell>
        </row>
        <row r="53">
          <cell r="A53">
            <v>5145</v>
          </cell>
          <cell r="B53" t="str">
            <v>MANTENIM.Y REPARACION</v>
          </cell>
          <cell r="C53" t="str">
            <v>ES</v>
          </cell>
          <cell r="D53">
            <v>2832</v>
          </cell>
          <cell r="E53">
            <v>0</v>
          </cell>
          <cell r="F53">
            <v>0</v>
          </cell>
          <cell r="G53">
            <v>0</v>
          </cell>
          <cell r="H53">
            <v>2832</v>
          </cell>
        </row>
        <row r="54">
          <cell r="A54">
            <v>514520</v>
          </cell>
          <cell r="B54" t="str">
            <v>EQUIPO DE OFICINA</v>
          </cell>
          <cell r="D54">
            <v>5664</v>
          </cell>
          <cell r="E54">
            <v>0</v>
          </cell>
          <cell r="F54">
            <v>0</v>
          </cell>
          <cell r="G54">
            <v>0</v>
          </cell>
          <cell r="H54">
            <v>5664</v>
          </cell>
        </row>
        <row r="55">
          <cell r="A55">
            <v>514520001</v>
          </cell>
          <cell r="B55" t="str">
            <v>COMPRAS 3%</v>
          </cell>
          <cell r="D55">
            <v>5664</v>
          </cell>
          <cell r="E55">
            <v>0</v>
          </cell>
          <cell r="F55">
            <v>0</v>
          </cell>
          <cell r="G55">
            <v>0</v>
          </cell>
          <cell r="H55">
            <v>5664</v>
          </cell>
        </row>
        <row r="57">
          <cell r="A57">
            <v>514598</v>
          </cell>
          <cell r="B57" t="str">
            <v>MANT Y REPARAC TRASL</v>
          </cell>
          <cell r="C57" t="str">
            <v>A DI</v>
          </cell>
          <cell r="D57">
            <v>2832</v>
          </cell>
          <cell r="E57">
            <v>0</v>
          </cell>
          <cell r="F57">
            <v>0</v>
          </cell>
          <cell r="G57">
            <v>0</v>
          </cell>
          <cell r="H57" t="str">
            <v>2.832,00-</v>
          </cell>
        </row>
        <row r="59">
          <cell r="A59">
            <v>5195</v>
          </cell>
          <cell r="B59" t="str">
            <v>DIVERSOS</v>
          </cell>
          <cell r="D59">
            <v>419761</v>
          </cell>
          <cell r="E59">
            <v>0</v>
          </cell>
          <cell r="F59">
            <v>0</v>
          </cell>
          <cell r="G59">
            <v>0</v>
          </cell>
          <cell r="H59">
            <v>419761</v>
          </cell>
        </row>
        <row r="60">
          <cell r="A60">
            <v>519530</v>
          </cell>
          <cell r="B60" t="str">
            <v>UTILES,PAPELERIA,FOTO</v>
          </cell>
          <cell r="C60" t="str">
            <v>C</v>
          </cell>
          <cell r="D60">
            <v>270000</v>
          </cell>
          <cell r="E60">
            <v>0</v>
          </cell>
          <cell r="F60">
            <v>0</v>
          </cell>
          <cell r="G60">
            <v>0</v>
          </cell>
          <cell r="H60">
            <v>270000</v>
          </cell>
        </row>
        <row r="62">
          <cell r="A62">
            <v>519560</v>
          </cell>
          <cell r="B62" t="str">
            <v>CASINO Y RESTAURANTE</v>
          </cell>
          <cell r="D62">
            <v>38000</v>
          </cell>
          <cell r="E62">
            <v>0</v>
          </cell>
          <cell r="F62">
            <v>0</v>
          </cell>
          <cell r="G62">
            <v>0</v>
          </cell>
          <cell r="H62">
            <v>38000</v>
          </cell>
        </row>
        <row r="64">
          <cell r="A64">
            <v>519595</v>
          </cell>
          <cell r="B64" t="str">
            <v>OTROS</v>
          </cell>
          <cell r="D64">
            <v>531523</v>
          </cell>
          <cell r="E64">
            <v>0</v>
          </cell>
          <cell r="F64">
            <v>0</v>
          </cell>
          <cell r="G64">
            <v>0</v>
          </cell>
          <cell r="H64">
            <v>531523</v>
          </cell>
        </row>
        <row r="65">
          <cell r="A65">
            <v>519595005</v>
          </cell>
          <cell r="B65" t="str">
            <v>ELEMENTOS DE COMPUTO</v>
          </cell>
          <cell r="D65">
            <v>302123</v>
          </cell>
          <cell r="E65">
            <v>0</v>
          </cell>
          <cell r="F65">
            <v>0</v>
          </cell>
          <cell r="G65">
            <v>0</v>
          </cell>
          <cell r="H65">
            <v>302123</v>
          </cell>
        </row>
        <row r="67">
          <cell r="A67">
            <v>519595009</v>
          </cell>
          <cell r="B67" t="str">
            <v>OTROS NEGOC-SERVICIOS</v>
          </cell>
          <cell r="D67">
            <v>229400</v>
          </cell>
          <cell r="E67">
            <v>0</v>
          </cell>
          <cell r="F67">
            <v>0</v>
          </cell>
          <cell r="G67">
            <v>0</v>
          </cell>
          <cell r="H67">
            <v>229400</v>
          </cell>
        </row>
        <row r="69">
          <cell r="A69">
            <v>519598</v>
          </cell>
          <cell r="B69" t="str">
            <v>DIVERSOS TRASL A DIF</v>
          </cell>
          <cell r="C69" t="e">
            <v>#NAME?</v>
          </cell>
          <cell r="D69">
            <v>419762</v>
          </cell>
          <cell r="E69">
            <v>0</v>
          </cell>
          <cell r="F69">
            <v>0</v>
          </cell>
          <cell r="G69">
            <v>0</v>
          </cell>
          <cell r="H69" t="str">
            <v>419.762,00-</v>
          </cell>
        </row>
        <row r="71">
          <cell r="A71">
            <v>52</v>
          </cell>
          <cell r="B71" t="str">
            <v>OPERACIONALES DE VENT</v>
          </cell>
          <cell r="C71" t="str">
            <v>AS</v>
          </cell>
          <cell r="D71">
            <v>635508376.20000005</v>
          </cell>
          <cell r="E71">
            <v>253928652.5</v>
          </cell>
          <cell r="F71">
            <v>25172556</v>
          </cell>
          <cell r="G71">
            <v>228756096.5</v>
          </cell>
          <cell r="H71">
            <v>864264472.70000005</v>
          </cell>
        </row>
        <row r="72">
          <cell r="A72">
            <v>5295</v>
          </cell>
          <cell r="B72" t="str">
            <v>DIVERSOS</v>
          </cell>
          <cell r="D72">
            <v>635508376.20000005</v>
          </cell>
          <cell r="E72">
            <v>253928652.5</v>
          </cell>
          <cell r="F72">
            <v>25172556</v>
          </cell>
          <cell r="G72">
            <v>228756096.5</v>
          </cell>
          <cell r="H72">
            <v>864264472.70000005</v>
          </cell>
        </row>
        <row r="73">
          <cell r="A73">
            <v>529595</v>
          </cell>
          <cell r="B73" t="str">
            <v>OTROS</v>
          </cell>
          <cell r="D73">
            <v>1214076829.2</v>
          </cell>
          <cell r="E73">
            <v>253928652.5</v>
          </cell>
          <cell r="F73">
            <v>25172556</v>
          </cell>
          <cell r="G73">
            <v>228756096.5</v>
          </cell>
          <cell r="H73">
            <v>1442832925.7</v>
          </cell>
        </row>
        <row r="74">
          <cell r="A74">
            <v>529595012</v>
          </cell>
          <cell r="B74" t="str">
            <v>CODIFICACION DE COMER</v>
          </cell>
          <cell r="C74" t="str">
            <v>CIAL</v>
          </cell>
          <cell r="D74">
            <v>7828000</v>
          </cell>
          <cell r="E74">
            <v>0</v>
          </cell>
          <cell r="F74">
            <v>0</v>
          </cell>
          <cell r="G74">
            <v>0</v>
          </cell>
          <cell r="H74">
            <v>7828000</v>
          </cell>
        </row>
        <row r="76">
          <cell r="A76">
            <v>529595013</v>
          </cell>
          <cell r="B76" t="str">
            <v>PUBLICIDAD</v>
          </cell>
          <cell r="D76">
            <v>578171968.45000005</v>
          </cell>
          <cell r="E76">
            <v>133804553.5</v>
          </cell>
          <cell r="F76">
            <v>22672556</v>
          </cell>
          <cell r="G76">
            <v>111131997.5</v>
          </cell>
          <cell r="H76">
            <v>689303965.95000005</v>
          </cell>
        </row>
        <row r="77">
          <cell r="A77">
            <v>52959501301</v>
          </cell>
          <cell r="B77" t="str">
            <v>TELEVISION</v>
          </cell>
          <cell r="D77">
            <v>129184970</v>
          </cell>
          <cell r="E77">
            <v>31466879</v>
          </cell>
          <cell r="F77">
            <v>6161146</v>
          </cell>
          <cell r="G77">
            <v>25305733</v>
          </cell>
          <cell r="H77">
            <v>154490703</v>
          </cell>
        </row>
        <row r="79">
          <cell r="A79">
            <v>52959501302</v>
          </cell>
          <cell r="B79" t="str">
            <v>RADIO</v>
          </cell>
          <cell r="D79">
            <v>33444813.449999999</v>
          </cell>
          <cell r="E79">
            <v>15016039.5</v>
          </cell>
          <cell r="F79">
            <v>0</v>
          </cell>
          <cell r="G79">
            <v>15016039.5</v>
          </cell>
          <cell r="H79">
            <v>48460852.950000003</v>
          </cell>
        </row>
        <row r="81">
          <cell r="A81">
            <v>52959501303</v>
          </cell>
          <cell r="B81" t="str">
            <v>PRENSA Y REVISTAS</v>
          </cell>
          <cell r="D81">
            <v>56285410</v>
          </cell>
          <cell r="E81">
            <v>62641672</v>
          </cell>
          <cell r="F81">
            <v>0</v>
          </cell>
          <cell r="G81">
            <v>62641672</v>
          </cell>
          <cell r="H81">
            <v>118927082</v>
          </cell>
        </row>
        <row r="83">
          <cell r="A83">
            <v>52959501305</v>
          </cell>
          <cell r="B83" t="str">
            <v>PRODUCCION</v>
          </cell>
          <cell r="D83">
            <v>359256775</v>
          </cell>
          <cell r="E83">
            <v>24679963</v>
          </cell>
          <cell r="F83">
            <v>16511410</v>
          </cell>
          <cell r="G83">
            <v>8168553</v>
          </cell>
          <cell r="H83">
            <v>367425328</v>
          </cell>
        </row>
        <row r="85">
          <cell r="A85">
            <v>529595014</v>
          </cell>
          <cell r="B85" t="str">
            <v>PROMOCION</v>
          </cell>
          <cell r="D85">
            <v>199102412.75</v>
          </cell>
          <cell r="E85">
            <v>28509187</v>
          </cell>
          <cell r="F85">
            <v>0</v>
          </cell>
          <cell r="G85">
            <v>28509187</v>
          </cell>
          <cell r="H85">
            <v>227611599.75</v>
          </cell>
        </row>
        <row r="86">
          <cell r="A86">
            <v>52959501401</v>
          </cell>
          <cell r="B86" t="str">
            <v>BROCHURES</v>
          </cell>
          <cell r="D86">
            <v>18570862</v>
          </cell>
          <cell r="E86">
            <v>2268097</v>
          </cell>
          <cell r="F86">
            <v>0</v>
          </cell>
          <cell r="G86">
            <v>2268097</v>
          </cell>
          <cell r="H86">
            <v>20838959</v>
          </cell>
        </row>
        <row r="88">
          <cell r="A88">
            <v>52959501403</v>
          </cell>
          <cell r="B88" t="str">
            <v>EVENTOS</v>
          </cell>
          <cell r="D88">
            <v>10431199</v>
          </cell>
          <cell r="E88">
            <v>1000000</v>
          </cell>
          <cell r="F88">
            <v>0</v>
          </cell>
          <cell r="G88">
            <v>1000000</v>
          </cell>
          <cell r="H88">
            <v>11431199</v>
          </cell>
        </row>
        <row r="90">
          <cell r="A90">
            <v>52959501404</v>
          </cell>
          <cell r="B90" t="str">
            <v>HONORARIOS AGENCIAS</v>
          </cell>
          <cell r="D90">
            <v>161660000</v>
          </cell>
          <cell r="E90">
            <v>24660000</v>
          </cell>
          <cell r="F90">
            <v>0</v>
          </cell>
          <cell r="G90">
            <v>24660000</v>
          </cell>
          <cell r="H90">
            <v>186320000</v>
          </cell>
        </row>
        <row r="92">
          <cell r="A92">
            <v>52959501405</v>
          </cell>
          <cell r="B92" t="str">
            <v>CONCURSOS</v>
          </cell>
          <cell r="D92">
            <v>351654.75</v>
          </cell>
          <cell r="E92">
            <v>0</v>
          </cell>
          <cell r="F92">
            <v>0</v>
          </cell>
          <cell r="G92">
            <v>0</v>
          </cell>
          <cell r="H92">
            <v>351654.75</v>
          </cell>
        </row>
        <row r="94">
          <cell r="A94">
            <v>52959501406</v>
          </cell>
          <cell r="B94" t="str">
            <v>OTROS</v>
          </cell>
          <cell r="D94">
            <v>8088697</v>
          </cell>
          <cell r="E94">
            <v>581090</v>
          </cell>
          <cell r="F94">
            <v>0</v>
          </cell>
          <cell r="G94">
            <v>581090</v>
          </cell>
          <cell r="H94">
            <v>8669787</v>
          </cell>
        </row>
        <row r="96">
          <cell r="A96">
            <v>529595015</v>
          </cell>
          <cell r="B96" t="str">
            <v>INVESTIGACION</v>
          </cell>
          <cell r="D96">
            <v>428974448</v>
          </cell>
          <cell r="E96">
            <v>91614912</v>
          </cell>
          <cell r="F96">
            <v>2500000</v>
          </cell>
          <cell r="G96">
            <v>89114912</v>
          </cell>
          <cell r="H96">
            <v>518089360</v>
          </cell>
        </row>
        <row r="97">
          <cell r="A97">
            <v>52959501501</v>
          </cell>
          <cell r="B97" t="str">
            <v>MERCADO RATING</v>
          </cell>
          <cell r="D97">
            <v>258862048</v>
          </cell>
          <cell r="E97">
            <v>45074912</v>
          </cell>
          <cell r="F97">
            <v>2500000</v>
          </cell>
          <cell r="G97">
            <v>42574912</v>
          </cell>
          <cell r="H97">
            <v>301436960</v>
          </cell>
        </row>
        <row r="99">
          <cell r="A99" t="str">
            <v>_x000C_CARACOL TEL</v>
          </cell>
          <cell r="B99" t="str">
            <v>EVISION S.A.</v>
          </cell>
          <cell r="H99" t="str">
            <v>PAGINA No.    98</v>
          </cell>
        </row>
        <row r="100">
          <cell r="A100" t="str">
            <v>XCALIBUR REF</v>
          </cell>
          <cell r="B100" t="str">
            <v>. cg2233.r</v>
          </cell>
          <cell r="C100" t="str">
            <v>BAL</v>
          </cell>
          <cell r="D100" t="str">
            <v>ANCE DE COMPROBACI</v>
          </cell>
          <cell r="E100" t="str">
            <v>ON POR UBICACION AL</v>
          </cell>
          <cell r="F100">
            <v>36372</v>
          </cell>
          <cell r="G100" t="str">
            <v>C.U</v>
          </cell>
          <cell r="H100" t="str">
            <v>. 18/08 11:01 ALV</v>
          </cell>
        </row>
        <row r="102">
          <cell r="A102" t="str">
            <v>CUENTA</v>
          </cell>
          <cell r="B102" t="str">
            <v>DESCRIPCION</v>
          </cell>
          <cell r="D102" t="str">
            <v>SALDO ANTERIOR</v>
          </cell>
          <cell r="E102" t="str">
            <v>DEBITOS MES</v>
          </cell>
          <cell r="F102" t="str">
            <v>CREDITOS MES</v>
          </cell>
          <cell r="G102" t="str">
            <v>SALDO MES</v>
          </cell>
          <cell r="H102" t="str">
            <v>SALDO ACTUAL</v>
          </cell>
        </row>
        <row r="103">
          <cell r="A103" t="str">
            <v>------------</v>
          </cell>
          <cell r="B103" t="str">
            <v>--------------------</v>
          </cell>
          <cell r="C103" t="str">
            <v>----</v>
          </cell>
          <cell r="D103" t="str">
            <v>-----------------</v>
          </cell>
          <cell r="E103" t="str">
            <v>------------------</v>
          </cell>
          <cell r="F103" t="str">
            <v>------------------</v>
          </cell>
          <cell r="G103" t="str">
            <v>------------------ -</v>
          </cell>
          <cell r="H103" t="str">
            <v>-----------------</v>
          </cell>
        </row>
        <row r="104">
          <cell r="A104">
            <v>52959501502</v>
          </cell>
          <cell r="B104" t="str">
            <v>PRODUCTO</v>
          </cell>
          <cell r="D104">
            <v>118602000</v>
          </cell>
          <cell r="E104">
            <v>46190000</v>
          </cell>
          <cell r="F104">
            <v>0</v>
          </cell>
          <cell r="G104">
            <v>46190000</v>
          </cell>
          <cell r="H104">
            <v>164792000</v>
          </cell>
        </row>
        <row r="106">
          <cell r="A106">
            <v>52959501504</v>
          </cell>
          <cell r="B106" t="str">
            <v>TELEVIDENTE</v>
          </cell>
          <cell r="D106">
            <v>51510400</v>
          </cell>
          <cell r="E106">
            <v>350000</v>
          </cell>
          <cell r="F106">
            <v>0</v>
          </cell>
          <cell r="G106">
            <v>350000</v>
          </cell>
          <cell r="H106">
            <v>51860400</v>
          </cell>
        </row>
        <row r="108">
          <cell r="A108">
            <v>529598</v>
          </cell>
          <cell r="B108" t="str">
            <v>DIVERSOS TRASL A DIF</v>
          </cell>
          <cell r="C108" t="e">
            <v>#NAME?</v>
          </cell>
          <cell r="D108">
            <v>578568453</v>
          </cell>
          <cell r="E108">
            <v>0</v>
          </cell>
          <cell r="F108">
            <v>0</v>
          </cell>
          <cell r="G108">
            <v>0</v>
          </cell>
          <cell r="H108" t="str">
            <v>578.568.453,00-</v>
          </cell>
        </row>
        <row r="110">
          <cell r="A110">
            <v>53</v>
          </cell>
          <cell r="B110" t="str">
            <v>NO OPERACIONALES</v>
          </cell>
          <cell r="D110">
            <v>3850083.7</v>
          </cell>
          <cell r="E110">
            <v>0</v>
          </cell>
          <cell r="F110">
            <v>0</v>
          </cell>
          <cell r="G110">
            <v>0</v>
          </cell>
          <cell r="H110">
            <v>3850083.7</v>
          </cell>
        </row>
        <row r="111">
          <cell r="A111">
            <v>5395</v>
          </cell>
          <cell r="B111" t="str">
            <v>GASTOS DIVERSOS</v>
          </cell>
          <cell r="D111">
            <v>3850083.7</v>
          </cell>
          <cell r="E111">
            <v>0</v>
          </cell>
          <cell r="F111">
            <v>0</v>
          </cell>
          <cell r="G111">
            <v>0</v>
          </cell>
          <cell r="H111">
            <v>3850083.7</v>
          </cell>
        </row>
        <row r="112">
          <cell r="A112">
            <v>539595</v>
          </cell>
          <cell r="B112" t="str">
            <v>OTROS</v>
          </cell>
          <cell r="D112">
            <v>3850083.7</v>
          </cell>
          <cell r="E112">
            <v>0</v>
          </cell>
          <cell r="F112">
            <v>0</v>
          </cell>
          <cell r="G112">
            <v>0</v>
          </cell>
          <cell r="H112">
            <v>3850083.7</v>
          </cell>
        </row>
        <row r="113">
          <cell r="A113">
            <v>539595001</v>
          </cell>
          <cell r="B113" t="str">
            <v>AJUSTES EJERC.ANTERIO</v>
          </cell>
          <cell r="C113" t="str">
            <v>RES</v>
          </cell>
          <cell r="D113">
            <v>3850083.7</v>
          </cell>
          <cell r="E113">
            <v>0</v>
          </cell>
          <cell r="F113">
            <v>0</v>
          </cell>
          <cell r="G113">
            <v>0</v>
          </cell>
          <cell r="H113">
            <v>3850083.7</v>
          </cell>
        </row>
        <row r="115">
          <cell r="A115" t="str">
            <v>_x000C_CARACOL TEL</v>
          </cell>
          <cell r="B115" t="str">
            <v>EVISION S.A.</v>
          </cell>
          <cell r="H115" t="str">
            <v>PAGINA No.    99</v>
          </cell>
        </row>
        <row r="116">
          <cell r="A116" t="str">
            <v>XCALIBUR REF</v>
          </cell>
          <cell r="B116" t="str">
            <v>. cg2233.r</v>
          </cell>
          <cell r="C116" t="str">
            <v>BAL</v>
          </cell>
          <cell r="D116" t="str">
            <v>ANCE DE COMPROBACI</v>
          </cell>
          <cell r="E116" t="str">
            <v>ON POR UBICACION AL</v>
          </cell>
          <cell r="F116">
            <v>36372</v>
          </cell>
          <cell r="G116" t="str">
            <v>C.U</v>
          </cell>
          <cell r="H116" t="str">
            <v>. 18/08 11:01 ALV</v>
          </cell>
        </row>
        <row r="118">
          <cell r="A118" t="str">
            <v>CUENTA</v>
          </cell>
          <cell r="B118" t="str">
            <v>DESCRIPCION</v>
          </cell>
          <cell r="D118" t="str">
            <v>SALDO ANTERIOR</v>
          </cell>
          <cell r="E118" t="str">
            <v>DEBITOS MES</v>
          </cell>
          <cell r="F118" t="str">
            <v>CREDITOS MES</v>
          </cell>
          <cell r="G118" t="str">
            <v>SALDO MES</v>
          </cell>
          <cell r="H118" t="str">
            <v>SALDO ACTUAL</v>
          </cell>
        </row>
        <row r="119">
          <cell r="A119" t="str">
            <v>------------</v>
          </cell>
          <cell r="B119" t="str">
            <v>--------------------</v>
          </cell>
          <cell r="C119" t="str">
            <v>----</v>
          </cell>
          <cell r="D119" t="str">
            <v>-----------------</v>
          </cell>
          <cell r="E119" t="str">
            <v>------------------</v>
          </cell>
          <cell r="F119" t="str">
            <v>------------------</v>
          </cell>
          <cell r="G119" t="str">
            <v>------------------ -</v>
          </cell>
          <cell r="H119" t="str">
            <v>-----------------</v>
          </cell>
        </row>
      </sheetData>
      <sheetData sheetId="25" refreshError="1"/>
      <sheetData sheetId="26" refreshError="1">
        <row r="1">
          <cell r="B1" t="str">
            <v>1026 VICE-DE OPERACIO</v>
          </cell>
          <cell r="C1" t="str">
            <v>NES</v>
          </cell>
        </row>
        <row r="3">
          <cell r="A3">
            <v>1</v>
          </cell>
          <cell r="B3" t="str">
            <v>ACTIVO</v>
          </cell>
          <cell r="D3">
            <v>664495039</v>
          </cell>
          <cell r="E3">
            <v>1653936.54</v>
          </cell>
          <cell r="F3">
            <v>1460208</v>
          </cell>
          <cell r="G3">
            <v>193728.54</v>
          </cell>
          <cell r="H3">
            <v>664688767.53999996</v>
          </cell>
        </row>
        <row r="4">
          <cell r="A4">
            <v>17</v>
          </cell>
          <cell r="B4" t="str">
            <v>DIFERIDOS</v>
          </cell>
          <cell r="D4">
            <v>664495039</v>
          </cell>
          <cell r="E4">
            <v>1653936.54</v>
          </cell>
          <cell r="F4">
            <v>1460208</v>
          </cell>
          <cell r="G4">
            <v>193728.54</v>
          </cell>
          <cell r="H4">
            <v>664688767.53999996</v>
          </cell>
        </row>
        <row r="5">
          <cell r="A5">
            <v>1710</v>
          </cell>
          <cell r="B5" t="str">
            <v>CARGOS DIFERIDOS</v>
          </cell>
          <cell r="D5">
            <v>664495039</v>
          </cell>
          <cell r="E5">
            <v>1653936.54</v>
          </cell>
          <cell r="F5">
            <v>1460208</v>
          </cell>
          <cell r="G5">
            <v>193728.54</v>
          </cell>
          <cell r="H5">
            <v>664688767.53999996</v>
          </cell>
        </row>
        <row r="6">
          <cell r="A6">
            <v>171095</v>
          </cell>
          <cell r="B6" t="str">
            <v>OTROS</v>
          </cell>
          <cell r="D6">
            <v>629797287</v>
          </cell>
          <cell r="E6">
            <v>0</v>
          </cell>
          <cell r="F6">
            <v>1460208</v>
          </cell>
          <cell r="G6" t="str">
            <v>1.460.208,00-</v>
          </cell>
          <cell r="H6">
            <v>628337079</v>
          </cell>
        </row>
        <row r="7">
          <cell r="A7">
            <v>171095019</v>
          </cell>
          <cell r="B7" t="str">
            <v>ALOJAM.Y MANUTENCION</v>
          </cell>
          <cell r="D7">
            <v>2920416</v>
          </cell>
          <cell r="E7">
            <v>0</v>
          </cell>
          <cell r="F7">
            <v>1460208</v>
          </cell>
          <cell r="G7" t="str">
            <v>1.460.208,00-</v>
          </cell>
          <cell r="H7">
            <v>1460208</v>
          </cell>
        </row>
        <row r="9">
          <cell r="A9">
            <v>171095160</v>
          </cell>
          <cell r="B9" t="str">
            <v>COSTOS ASIGNABLES A P</v>
          </cell>
          <cell r="C9" t="str">
            <v>RODU</v>
          </cell>
          <cell r="D9">
            <v>626876871</v>
          </cell>
          <cell r="E9">
            <v>0</v>
          </cell>
          <cell r="F9">
            <v>0</v>
          </cell>
          <cell r="G9">
            <v>0</v>
          </cell>
          <cell r="H9">
            <v>626876871</v>
          </cell>
        </row>
        <row r="10">
          <cell r="A10">
            <v>17109516001</v>
          </cell>
          <cell r="B10" t="str">
            <v>GASTOS DE PERSONAL</v>
          </cell>
          <cell r="D10">
            <v>453044576</v>
          </cell>
          <cell r="E10">
            <v>0</v>
          </cell>
          <cell r="F10">
            <v>0</v>
          </cell>
          <cell r="G10">
            <v>0</v>
          </cell>
          <cell r="H10">
            <v>453044576</v>
          </cell>
        </row>
        <row r="12">
          <cell r="A12">
            <v>17109516004</v>
          </cell>
          <cell r="B12" t="str">
            <v>ARRENDAMIENTOS</v>
          </cell>
          <cell r="D12">
            <v>352960</v>
          </cell>
          <cell r="E12">
            <v>0</v>
          </cell>
          <cell r="F12">
            <v>0</v>
          </cell>
          <cell r="G12">
            <v>0</v>
          </cell>
          <cell r="H12">
            <v>352960</v>
          </cell>
        </row>
        <row r="14">
          <cell r="A14">
            <v>17109516005</v>
          </cell>
          <cell r="B14" t="str">
            <v>CONTRIB Y AFILIACIONE</v>
          </cell>
          <cell r="C14" t="str">
            <v>S</v>
          </cell>
          <cell r="D14">
            <v>3828036</v>
          </cell>
          <cell r="E14">
            <v>0</v>
          </cell>
          <cell r="F14">
            <v>0</v>
          </cell>
          <cell r="G14">
            <v>0</v>
          </cell>
          <cell r="H14">
            <v>3828036</v>
          </cell>
        </row>
        <row r="16">
          <cell r="A16">
            <v>17109516007</v>
          </cell>
          <cell r="B16" t="str">
            <v>SERVICIOS</v>
          </cell>
          <cell r="D16">
            <v>27349257</v>
          </cell>
          <cell r="E16">
            <v>0</v>
          </cell>
          <cell r="F16">
            <v>0</v>
          </cell>
          <cell r="G16">
            <v>0</v>
          </cell>
          <cell r="H16">
            <v>27349257</v>
          </cell>
        </row>
        <row r="18">
          <cell r="A18">
            <v>17109516008</v>
          </cell>
          <cell r="B18" t="str">
            <v>GASTOS LEGALES</v>
          </cell>
          <cell r="D18">
            <v>370765</v>
          </cell>
          <cell r="E18">
            <v>0</v>
          </cell>
          <cell r="F18">
            <v>0</v>
          </cell>
          <cell r="G18">
            <v>0</v>
          </cell>
          <cell r="H18">
            <v>370765</v>
          </cell>
        </row>
        <row r="20">
          <cell r="A20">
            <v>17109516009</v>
          </cell>
          <cell r="B20" t="str">
            <v>MANTENIM Y REPARACION</v>
          </cell>
          <cell r="C20" t="str">
            <v>ES</v>
          </cell>
          <cell r="D20">
            <v>13989614</v>
          </cell>
          <cell r="E20">
            <v>0</v>
          </cell>
          <cell r="F20">
            <v>0</v>
          </cell>
          <cell r="G20">
            <v>0</v>
          </cell>
          <cell r="H20">
            <v>13989614</v>
          </cell>
        </row>
        <row r="22">
          <cell r="A22">
            <v>17109516011</v>
          </cell>
          <cell r="B22" t="str">
            <v>GASTOS DE VIAJE</v>
          </cell>
          <cell r="D22">
            <v>27742145</v>
          </cell>
          <cell r="E22">
            <v>0</v>
          </cell>
          <cell r="F22">
            <v>0</v>
          </cell>
          <cell r="G22">
            <v>0</v>
          </cell>
          <cell r="H22">
            <v>27742145</v>
          </cell>
        </row>
        <row r="24">
          <cell r="A24">
            <v>17109516012</v>
          </cell>
          <cell r="B24" t="str">
            <v>AMORTIZACIONES</v>
          </cell>
          <cell r="D24">
            <v>88643920</v>
          </cell>
          <cell r="E24">
            <v>0</v>
          </cell>
          <cell r="F24">
            <v>0</v>
          </cell>
          <cell r="G24">
            <v>0</v>
          </cell>
          <cell r="H24">
            <v>88643920</v>
          </cell>
        </row>
        <row r="26">
          <cell r="A26">
            <v>17109516013</v>
          </cell>
          <cell r="B26" t="str">
            <v>DIVERSOS</v>
          </cell>
          <cell r="D26">
            <v>11555598</v>
          </cell>
          <cell r="E26">
            <v>0</v>
          </cell>
          <cell r="F26">
            <v>0</v>
          </cell>
          <cell r="G26">
            <v>0</v>
          </cell>
          <cell r="H26">
            <v>11555598</v>
          </cell>
        </row>
        <row r="28">
          <cell r="A28">
            <v>171099</v>
          </cell>
          <cell r="B28" t="str">
            <v>AJUSTES POR INFLACION</v>
          </cell>
          <cell r="D28">
            <v>34697752</v>
          </cell>
          <cell r="E28">
            <v>1653936.54</v>
          </cell>
          <cell r="F28">
            <v>0</v>
          </cell>
          <cell r="G28">
            <v>1653936.54</v>
          </cell>
          <cell r="H28">
            <v>36351688.539999999</v>
          </cell>
        </row>
        <row r="30">
          <cell r="A30" t="str">
            <v>_x000C_CARACOL TEL</v>
          </cell>
          <cell r="B30" t="str">
            <v>EVISION S.A.</v>
          </cell>
          <cell r="H30" t="str">
            <v>PAGINA No.   103</v>
          </cell>
        </row>
        <row r="31">
          <cell r="A31" t="str">
            <v>XCALIBUR REF</v>
          </cell>
          <cell r="B31" t="str">
            <v>. cg2233.r</v>
          </cell>
          <cell r="C31" t="str">
            <v>BAL</v>
          </cell>
          <cell r="D31" t="str">
            <v>ANCE DE COMPROBACI</v>
          </cell>
          <cell r="E31" t="str">
            <v>ON POR UBICACION AL</v>
          </cell>
          <cell r="F31">
            <v>36372</v>
          </cell>
          <cell r="G31" t="str">
            <v>C.U</v>
          </cell>
          <cell r="H31" t="str">
            <v>. 18/08 11:01 ALV</v>
          </cell>
        </row>
        <row r="33">
          <cell r="A33" t="str">
            <v>CUENTA</v>
          </cell>
          <cell r="B33" t="str">
            <v>DESCRIPCION</v>
          </cell>
          <cell r="D33" t="str">
            <v>SALDO ANTERIOR</v>
          </cell>
          <cell r="E33" t="str">
            <v>DEBITOS MES</v>
          </cell>
          <cell r="F33" t="str">
            <v>CREDITOS MES</v>
          </cell>
          <cell r="G33" t="str">
            <v>SALDO MES</v>
          </cell>
          <cell r="H33" t="str">
            <v>SALDO ACTUAL</v>
          </cell>
        </row>
        <row r="34">
          <cell r="A34" t="str">
            <v>------------</v>
          </cell>
          <cell r="B34" t="str">
            <v>--------------------</v>
          </cell>
          <cell r="C34" t="str">
            <v>----</v>
          </cell>
          <cell r="D34" t="str">
            <v>-----------------</v>
          </cell>
          <cell r="E34" t="str">
            <v>------------------</v>
          </cell>
          <cell r="F34" t="str">
            <v>------------------</v>
          </cell>
          <cell r="G34" t="str">
            <v>------------------ -</v>
          </cell>
          <cell r="H34" t="str">
            <v>-----------------</v>
          </cell>
        </row>
        <row r="35">
          <cell r="A35">
            <v>2</v>
          </cell>
          <cell r="B35" t="str">
            <v>PASIVO</v>
          </cell>
          <cell r="D35">
            <v>35561</v>
          </cell>
          <cell r="E35">
            <v>0</v>
          </cell>
          <cell r="F35">
            <v>0</v>
          </cell>
          <cell r="G35">
            <v>0</v>
          </cell>
          <cell r="H35" t="str">
            <v>35.561,00-</v>
          </cell>
        </row>
        <row r="36">
          <cell r="A36">
            <v>23</v>
          </cell>
          <cell r="B36" t="str">
            <v>CUENTAS POR PAGAR</v>
          </cell>
          <cell r="D36">
            <v>35561</v>
          </cell>
          <cell r="E36">
            <v>0</v>
          </cell>
          <cell r="F36">
            <v>0</v>
          </cell>
          <cell r="G36">
            <v>0</v>
          </cell>
          <cell r="H36" t="str">
            <v>35.561,00-</v>
          </cell>
        </row>
        <row r="37">
          <cell r="A37">
            <v>2365</v>
          </cell>
          <cell r="B37" t="str">
            <v>RETENCION EN LA FUENT</v>
          </cell>
          <cell r="C37" t="str">
            <v>E</v>
          </cell>
          <cell r="D37">
            <v>30137</v>
          </cell>
          <cell r="E37">
            <v>0</v>
          </cell>
          <cell r="F37">
            <v>0</v>
          </cell>
          <cell r="G37">
            <v>0</v>
          </cell>
          <cell r="H37" t="str">
            <v>30.137,00-</v>
          </cell>
        </row>
        <row r="38">
          <cell r="A38">
            <v>236525</v>
          </cell>
          <cell r="B38" t="str">
            <v>SERVICIOS</v>
          </cell>
          <cell r="D38">
            <v>30137</v>
          </cell>
          <cell r="E38">
            <v>0</v>
          </cell>
          <cell r="F38">
            <v>0</v>
          </cell>
          <cell r="G38">
            <v>0</v>
          </cell>
          <cell r="H38" t="str">
            <v>30.137,00-</v>
          </cell>
        </row>
        <row r="39">
          <cell r="A39">
            <v>236525003</v>
          </cell>
          <cell r="B39" t="str">
            <v>BTA-OTR PAGOS 4%</v>
          </cell>
          <cell r="D39">
            <v>30137</v>
          </cell>
          <cell r="E39">
            <v>0</v>
          </cell>
          <cell r="F39">
            <v>0</v>
          </cell>
          <cell r="G39">
            <v>0</v>
          </cell>
          <cell r="H39" t="str">
            <v>30.137,00-</v>
          </cell>
        </row>
        <row r="41">
          <cell r="A41">
            <v>2368</v>
          </cell>
          <cell r="B41" t="str">
            <v>IMPTO IND Y CIO-RETEN</v>
          </cell>
          <cell r="C41" t="str">
            <v>IDO</v>
          </cell>
          <cell r="D41">
            <v>5424</v>
          </cell>
          <cell r="E41">
            <v>0</v>
          </cell>
          <cell r="F41">
            <v>0</v>
          </cell>
          <cell r="G41">
            <v>0</v>
          </cell>
          <cell r="H41" t="str">
            <v>5.424,00-</v>
          </cell>
        </row>
        <row r="42">
          <cell r="A42">
            <v>236802</v>
          </cell>
          <cell r="B42" t="str">
            <v>ACTIVIDAD COMERCIAL</v>
          </cell>
          <cell r="D42">
            <v>354</v>
          </cell>
          <cell r="E42">
            <v>0</v>
          </cell>
          <cell r="F42">
            <v>0</v>
          </cell>
          <cell r="G42">
            <v>0</v>
          </cell>
          <cell r="H42" t="str">
            <v>354,00-</v>
          </cell>
        </row>
        <row r="43">
          <cell r="A43">
            <v>236802004</v>
          </cell>
          <cell r="B43" t="str">
            <v>TARIFA .008</v>
          </cell>
          <cell r="D43">
            <v>354</v>
          </cell>
          <cell r="E43">
            <v>0</v>
          </cell>
          <cell r="F43">
            <v>0</v>
          </cell>
          <cell r="G43">
            <v>0</v>
          </cell>
          <cell r="H43" t="str">
            <v>354,00-</v>
          </cell>
        </row>
        <row r="45">
          <cell r="A45">
            <v>236803</v>
          </cell>
          <cell r="B45" t="str">
            <v>ACTIVIDAD SERVICIOS</v>
          </cell>
          <cell r="D45">
            <v>5070</v>
          </cell>
          <cell r="E45">
            <v>0</v>
          </cell>
          <cell r="F45">
            <v>0</v>
          </cell>
          <cell r="G45">
            <v>0</v>
          </cell>
          <cell r="H45" t="str">
            <v>5.070,00-</v>
          </cell>
        </row>
        <row r="46">
          <cell r="A46">
            <v>236803004</v>
          </cell>
          <cell r="B46" t="str">
            <v>TARIFA .007</v>
          </cell>
          <cell r="D46">
            <v>5070</v>
          </cell>
          <cell r="E46">
            <v>0</v>
          </cell>
          <cell r="F46">
            <v>0</v>
          </cell>
          <cell r="G46">
            <v>0</v>
          </cell>
          <cell r="H46" t="str">
            <v>5.070,00-</v>
          </cell>
        </row>
        <row r="48">
          <cell r="A48" t="str">
            <v>_x000C_CARACOL TEL</v>
          </cell>
          <cell r="B48" t="str">
            <v>EVISION S.A.</v>
          </cell>
          <cell r="H48" t="str">
            <v>PAGINA No.   104</v>
          </cell>
        </row>
        <row r="49">
          <cell r="A49" t="str">
            <v>XCALIBUR REF</v>
          </cell>
          <cell r="B49" t="str">
            <v>. cg2233.r</v>
          </cell>
          <cell r="C49" t="str">
            <v>BAL</v>
          </cell>
          <cell r="D49" t="str">
            <v>ANCE DE COMPROBACI</v>
          </cell>
          <cell r="E49" t="str">
            <v>ON POR UBICACION AL</v>
          </cell>
          <cell r="F49">
            <v>36372</v>
          </cell>
          <cell r="G49" t="str">
            <v>C.U</v>
          </cell>
          <cell r="H49" t="str">
            <v>. 18/08 11:01 ALV</v>
          </cell>
        </row>
        <row r="51">
          <cell r="A51" t="str">
            <v>CUENTA</v>
          </cell>
          <cell r="B51" t="str">
            <v>DESCRIPCION</v>
          </cell>
          <cell r="D51" t="str">
            <v>SALDO ANTERIOR</v>
          </cell>
          <cell r="E51" t="str">
            <v>DEBITOS MES</v>
          </cell>
          <cell r="F51" t="str">
            <v>CREDITOS MES</v>
          </cell>
          <cell r="G51" t="str">
            <v>SALDO MES</v>
          </cell>
          <cell r="H51" t="str">
            <v>SALDO ACTUAL</v>
          </cell>
        </row>
        <row r="52">
          <cell r="A52" t="str">
            <v>------------</v>
          </cell>
          <cell r="B52" t="str">
            <v>--------------------</v>
          </cell>
          <cell r="C52" t="str">
            <v>----</v>
          </cell>
          <cell r="D52" t="str">
            <v>-----------------</v>
          </cell>
          <cell r="E52" t="str">
            <v>------------------</v>
          </cell>
          <cell r="F52" t="str">
            <v>------------------</v>
          </cell>
          <cell r="G52" t="str">
            <v>------------------ -</v>
          </cell>
          <cell r="H52" t="str">
            <v>-----------------</v>
          </cell>
        </row>
        <row r="53">
          <cell r="A53">
            <v>4</v>
          </cell>
          <cell r="B53" t="str">
            <v>INGRESOS</v>
          </cell>
          <cell r="D53">
            <v>190281557</v>
          </cell>
          <cell r="E53">
            <v>0</v>
          </cell>
          <cell r="F53">
            <v>1653936.54</v>
          </cell>
          <cell r="G53" t="str">
            <v>1.653.936,54-</v>
          </cell>
          <cell r="H53" t="str">
            <v>191.935.493,54-</v>
          </cell>
        </row>
        <row r="54">
          <cell r="A54">
            <v>41</v>
          </cell>
          <cell r="B54" t="str">
            <v>OPERACIONALES</v>
          </cell>
          <cell r="D54">
            <v>145000000</v>
          </cell>
          <cell r="E54">
            <v>0</v>
          </cell>
          <cell r="F54">
            <v>0</v>
          </cell>
          <cell r="G54">
            <v>0</v>
          </cell>
          <cell r="H54" t="str">
            <v>145.000.000,00-</v>
          </cell>
        </row>
        <row r="55">
          <cell r="A55">
            <v>4170</v>
          </cell>
          <cell r="B55" t="str">
            <v>OTRAS ACTIV.SERV COMU</v>
          </cell>
          <cell r="C55" t="str">
            <v>NIT.</v>
          </cell>
          <cell r="D55">
            <v>145000000</v>
          </cell>
          <cell r="E55">
            <v>0</v>
          </cell>
          <cell r="F55">
            <v>0</v>
          </cell>
          <cell r="G55">
            <v>0</v>
          </cell>
          <cell r="H55" t="str">
            <v>145.000.000,00-</v>
          </cell>
        </row>
        <row r="56">
          <cell r="A56">
            <v>417025</v>
          </cell>
          <cell r="B56" t="str">
            <v>ACTIVIDAD DE RADIO Y</v>
          </cell>
          <cell r="C56" t="str">
            <v>T.V</v>
          </cell>
          <cell r="D56">
            <v>145000000</v>
          </cell>
          <cell r="E56">
            <v>0</v>
          </cell>
          <cell r="F56">
            <v>0</v>
          </cell>
          <cell r="G56">
            <v>0</v>
          </cell>
          <cell r="H56" t="str">
            <v>145.000.000,00-</v>
          </cell>
        </row>
        <row r="57">
          <cell r="A57">
            <v>417025012</v>
          </cell>
          <cell r="B57" t="str">
            <v>OTROS SERVICIOS DE TE</v>
          </cell>
          <cell r="C57" t="str">
            <v>LEVI</v>
          </cell>
          <cell r="D57">
            <v>145000000</v>
          </cell>
          <cell r="E57">
            <v>0</v>
          </cell>
          <cell r="F57">
            <v>0</v>
          </cell>
          <cell r="G57">
            <v>0</v>
          </cell>
          <cell r="H57" t="str">
            <v>145.000.000,00-</v>
          </cell>
        </row>
        <row r="59">
          <cell r="A59">
            <v>42</v>
          </cell>
          <cell r="B59" t="str">
            <v>NO OPERACIONALES</v>
          </cell>
          <cell r="D59">
            <v>10583805</v>
          </cell>
          <cell r="E59">
            <v>0</v>
          </cell>
          <cell r="F59">
            <v>0</v>
          </cell>
          <cell r="G59">
            <v>0</v>
          </cell>
          <cell r="H59" t="str">
            <v>10.583.805,00-</v>
          </cell>
        </row>
        <row r="60">
          <cell r="A60">
            <v>4210</v>
          </cell>
          <cell r="B60" t="str">
            <v>FINANCIEROS</v>
          </cell>
          <cell r="D60">
            <v>448216</v>
          </cell>
          <cell r="E60">
            <v>0</v>
          </cell>
          <cell r="F60">
            <v>0</v>
          </cell>
          <cell r="G60">
            <v>0</v>
          </cell>
          <cell r="H60" t="str">
            <v>448.216,00-</v>
          </cell>
        </row>
        <row r="61">
          <cell r="A61">
            <v>421005</v>
          </cell>
          <cell r="B61" t="str">
            <v>INTERESES</v>
          </cell>
          <cell r="D61">
            <v>448216</v>
          </cell>
          <cell r="E61">
            <v>0</v>
          </cell>
          <cell r="F61">
            <v>0</v>
          </cell>
          <cell r="G61">
            <v>0</v>
          </cell>
          <cell r="H61" t="str">
            <v>448.216,00-</v>
          </cell>
        </row>
        <row r="63">
          <cell r="A63">
            <v>4250</v>
          </cell>
          <cell r="B63" t="str">
            <v>RECUPERACIONES</v>
          </cell>
          <cell r="D63">
            <v>9855839</v>
          </cell>
          <cell r="E63">
            <v>0</v>
          </cell>
          <cell r="F63">
            <v>0</v>
          </cell>
          <cell r="G63">
            <v>0</v>
          </cell>
          <cell r="H63" t="str">
            <v>9.855.839,00-</v>
          </cell>
        </row>
        <row r="64">
          <cell r="A64">
            <v>425035</v>
          </cell>
          <cell r="B64" t="str">
            <v>DE PROVISIONES</v>
          </cell>
          <cell r="D64">
            <v>9849953</v>
          </cell>
          <cell r="E64">
            <v>0</v>
          </cell>
          <cell r="F64">
            <v>0</v>
          </cell>
          <cell r="G64">
            <v>0</v>
          </cell>
          <cell r="H64" t="str">
            <v>9.849.953,00-</v>
          </cell>
        </row>
        <row r="66">
          <cell r="A66">
            <v>425050</v>
          </cell>
          <cell r="B66" t="str">
            <v>REINT.OTROS COSTOS/GT</v>
          </cell>
          <cell r="C66" t="str">
            <v>OS</v>
          </cell>
          <cell r="D66">
            <v>5886</v>
          </cell>
          <cell r="E66">
            <v>0</v>
          </cell>
          <cell r="F66">
            <v>0</v>
          </cell>
          <cell r="G66">
            <v>0</v>
          </cell>
          <cell r="H66" t="str">
            <v>5.886,00-</v>
          </cell>
        </row>
        <row r="68">
          <cell r="A68">
            <v>4255</v>
          </cell>
          <cell r="B68" t="str">
            <v>INDEMNIZACIONES</v>
          </cell>
          <cell r="D68">
            <v>279750</v>
          </cell>
          <cell r="E68">
            <v>0</v>
          </cell>
          <cell r="F68">
            <v>0</v>
          </cell>
          <cell r="G68">
            <v>0</v>
          </cell>
          <cell r="H68" t="str">
            <v>279.750,00-</v>
          </cell>
        </row>
        <row r="69">
          <cell r="A69">
            <v>425540</v>
          </cell>
          <cell r="B69" t="str">
            <v>POR INCAPACIDADES DEL</v>
          </cell>
          <cell r="C69" t="str">
            <v>ISS</v>
          </cell>
          <cell r="D69">
            <v>279750</v>
          </cell>
          <cell r="E69">
            <v>0</v>
          </cell>
          <cell r="F69">
            <v>0</v>
          </cell>
          <cell r="G69">
            <v>0</v>
          </cell>
          <cell r="H69" t="str">
            <v>279.750,00-</v>
          </cell>
        </row>
        <row r="71">
          <cell r="A71">
            <v>47</v>
          </cell>
          <cell r="B71" t="str">
            <v>AJUSTE POR INFLACION</v>
          </cell>
          <cell r="D71">
            <v>34697752</v>
          </cell>
          <cell r="E71">
            <v>0</v>
          </cell>
          <cell r="F71">
            <v>1653936.54</v>
          </cell>
          <cell r="G71" t="str">
            <v>1.653.936,54-</v>
          </cell>
          <cell r="H71" t="str">
            <v>36.351.688,54-</v>
          </cell>
        </row>
        <row r="72">
          <cell r="A72">
            <v>4705</v>
          </cell>
          <cell r="B72" t="str">
            <v>CORRECCION MONETARIA</v>
          </cell>
          <cell r="D72">
            <v>34697752</v>
          </cell>
          <cell r="E72">
            <v>0</v>
          </cell>
          <cell r="F72">
            <v>1653936.54</v>
          </cell>
          <cell r="G72" t="str">
            <v>1.653.936,54-</v>
          </cell>
          <cell r="H72" t="str">
            <v>36.351.688,54-</v>
          </cell>
        </row>
        <row r="73">
          <cell r="A73">
            <v>470525</v>
          </cell>
          <cell r="B73" t="str">
            <v>DIFERIDOS (CR)</v>
          </cell>
          <cell r="D73">
            <v>34697752</v>
          </cell>
          <cell r="E73">
            <v>0</v>
          </cell>
          <cell r="F73">
            <v>1653936.54</v>
          </cell>
          <cell r="G73" t="str">
            <v>1.653.936,54-</v>
          </cell>
          <cell r="H73" t="str">
            <v>36.351.688,54-</v>
          </cell>
        </row>
        <row r="75">
          <cell r="A75" t="str">
            <v>_x000C_CARACOL TEL</v>
          </cell>
          <cell r="B75" t="str">
            <v>EVISION S.A.</v>
          </cell>
          <cell r="H75" t="str">
            <v>PAGINA No.   105</v>
          </cell>
        </row>
        <row r="76">
          <cell r="A76" t="str">
            <v>XCALIBUR REF</v>
          </cell>
          <cell r="B76" t="str">
            <v>. cg2233.r</v>
          </cell>
          <cell r="C76" t="str">
            <v>BAL</v>
          </cell>
          <cell r="D76" t="str">
            <v>ANCE DE COMPROBACI</v>
          </cell>
          <cell r="E76" t="str">
            <v>ON POR UBICACION AL</v>
          </cell>
          <cell r="F76">
            <v>36372</v>
          </cell>
          <cell r="G76" t="str">
            <v>C.U</v>
          </cell>
          <cell r="H76" t="str">
            <v>. 18/08 11:01 ALV</v>
          </cell>
        </row>
        <row r="78">
          <cell r="A78" t="str">
            <v>CUENTA</v>
          </cell>
          <cell r="B78" t="str">
            <v>DESCRIPCION</v>
          </cell>
          <cell r="D78" t="str">
            <v>SALDO ANTERIOR</v>
          </cell>
          <cell r="E78" t="str">
            <v>DEBITOS MES</v>
          </cell>
          <cell r="F78" t="str">
            <v>CREDITOS MES</v>
          </cell>
          <cell r="G78" t="str">
            <v>SALDO MES</v>
          </cell>
          <cell r="H78" t="str">
            <v>SALDO ACTUAL</v>
          </cell>
        </row>
        <row r="79">
          <cell r="A79" t="str">
            <v>------------</v>
          </cell>
          <cell r="B79" t="str">
            <v>--------------------</v>
          </cell>
          <cell r="C79" t="str">
            <v>----</v>
          </cell>
          <cell r="D79" t="str">
            <v>-----------------</v>
          </cell>
          <cell r="E79" t="str">
            <v>------------------</v>
          </cell>
          <cell r="F79" t="str">
            <v>------------------</v>
          </cell>
          <cell r="G79" t="str">
            <v>------------------ -</v>
          </cell>
          <cell r="H79" t="str">
            <v>-----------------</v>
          </cell>
        </row>
        <row r="80">
          <cell r="A80">
            <v>5</v>
          </cell>
          <cell r="B80" t="str">
            <v>GASTOS</v>
          </cell>
          <cell r="D80">
            <v>3348213.24</v>
          </cell>
          <cell r="E80">
            <v>26354134.75</v>
          </cell>
          <cell r="F80">
            <v>960000</v>
          </cell>
          <cell r="G80">
            <v>25394134.75</v>
          </cell>
          <cell r="H80">
            <v>28742347.989999998</v>
          </cell>
        </row>
        <row r="81">
          <cell r="A81">
            <v>51</v>
          </cell>
          <cell r="B81" t="str">
            <v>OPERACIONALES DE ADMO</v>
          </cell>
          <cell r="C81" t="str">
            <v>N</v>
          </cell>
          <cell r="D81">
            <v>0.76</v>
          </cell>
          <cell r="E81">
            <v>-24496841.75</v>
          </cell>
          <cell r="F81">
            <v>960000</v>
          </cell>
          <cell r="G81">
            <v>23536841.75</v>
          </cell>
          <cell r="H81">
            <v>23536840.989999998</v>
          </cell>
        </row>
        <row r="82">
          <cell r="A82">
            <v>5105</v>
          </cell>
          <cell r="B82" t="str">
            <v>GASTOS DE PERSONAL</v>
          </cell>
          <cell r="D82">
            <v>0.1</v>
          </cell>
          <cell r="E82">
            <v>-22367290.75</v>
          </cell>
          <cell r="F82">
            <v>0</v>
          </cell>
          <cell r="G82">
            <v>22367290.75</v>
          </cell>
          <cell r="H82">
            <v>22367290.649999999</v>
          </cell>
        </row>
        <row r="83">
          <cell r="A83">
            <v>510503</v>
          </cell>
          <cell r="B83" t="str">
            <v>SALARIO INTEGRAL</v>
          </cell>
          <cell r="D83">
            <v>91897621</v>
          </cell>
          <cell r="E83">
            <v>7740647</v>
          </cell>
          <cell r="F83">
            <v>0</v>
          </cell>
          <cell r="G83">
            <v>7740647</v>
          </cell>
          <cell r="H83">
            <v>99638268</v>
          </cell>
        </row>
        <row r="85">
          <cell r="A85">
            <v>510506</v>
          </cell>
          <cell r="B85" t="str">
            <v>SUELDOS</v>
          </cell>
          <cell r="D85">
            <v>28508873.5</v>
          </cell>
          <cell r="E85">
            <v>6179260</v>
          </cell>
          <cell r="F85">
            <v>0</v>
          </cell>
          <cell r="G85">
            <v>6179260</v>
          </cell>
          <cell r="H85">
            <v>34688133.5</v>
          </cell>
        </row>
        <row r="87">
          <cell r="A87">
            <v>510527</v>
          </cell>
          <cell r="B87" t="str">
            <v>SUBSIDIO DE TRASPORTE</v>
          </cell>
          <cell r="D87">
            <v>44822.400000000001</v>
          </cell>
          <cell r="E87">
            <v>0</v>
          </cell>
          <cell r="F87">
            <v>0</v>
          </cell>
          <cell r="G87">
            <v>0</v>
          </cell>
          <cell r="H87">
            <v>44822.400000000001</v>
          </cell>
        </row>
        <row r="89">
          <cell r="A89">
            <v>510530</v>
          </cell>
          <cell r="B89" t="str">
            <v>CESANTIAS</v>
          </cell>
          <cell r="D89">
            <v>3265842</v>
          </cell>
          <cell r="E89">
            <v>677268</v>
          </cell>
          <cell r="F89">
            <v>0</v>
          </cell>
          <cell r="G89">
            <v>677268</v>
          </cell>
          <cell r="H89">
            <v>3943110</v>
          </cell>
        </row>
        <row r="91">
          <cell r="A91">
            <v>510533</v>
          </cell>
          <cell r="B91" t="str">
            <v>INTERESES/CESANTIAS</v>
          </cell>
          <cell r="D91">
            <v>365100</v>
          </cell>
          <cell r="E91">
            <v>75714</v>
          </cell>
          <cell r="F91">
            <v>0</v>
          </cell>
          <cell r="G91">
            <v>75714</v>
          </cell>
          <cell r="H91">
            <v>440814</v>
          </cell>
        </row>
        <row r="93">
          <cell r="A93">
            <v>510536</v>
          </cell>
          <cell r="B93" t="str">
            <v>PRIMA DE SERVICIOS</v>
          </cell>
          <cell r="D93">
            <v>3071206</v>
          </cell>
          <cell r="E93">
            <v>677268</v>
          </cell>
          <cell r="F93">
            <v>0</v>
          </cell>
          <cell r="G93">
            <v>677268</v>
          </cell>
          <cell r="H93">
            <v>3748474</v>
          </cell>
        </row>
        <row r="95">
          <cell r="A95">
            <v>510539</v>
          </cell>
          <cell r="B95" t="str">
            <v>VACACIONES</v>
          </cell>
          <cell r="D95">
            <v>6062959</v>
          </cell>
          <cell r="E95">
            <v>1078343</v>
          </cell>
          <cell r="F95">
            <v>0</v>
          </cell>
          <cell r="G95">
            <v>1078343</v>
          </cell>
          <cell r="H95">
            <v>7141302</v>
          </cell>
        </row>
        <row r="97">
          <cell r="A97">
            <v>510542</v>
          </cell>
          <cell r="B97" t="str">
            <v>PRIMAS EXTRALEGALES</v>
          </cell>
          <cell r="D97">
            <v>4233868</v>
          </cell>
          <cell r="E97">
            <v>909196</v>
          </cell>
          <cell r="F97">
            <v>0</v>
          </cell>
          <cell r="G97">
            <v>909196</v>
          </cell>
          <cell r="H97">
            <v>5143064</v>
          </cell>
        </row>
        <row r="98">
          <cell r="A98">
            <v>510542001</v>
          </cell>
          <cell r="B98" t="str">
            <v>PRIMA EXT SEMESTRAL</v>
          </cell>
          <cell r="D98">
            <v>2834960</v>
          </cell>
          <cell r="E98">
            <v>619092</v>
          </cell>
          <cell r="F98">
            <v>0</v>
          </cell>
          <cell r="G98">
            <v>619092</v>
          </cell>
          <cell r="H98">
            <v>3454052</v>
          </cell>
        </row>
        <row r="100">
          <cell r="A100">
            <v>510542002</v>
          </cell>
          <cell r="B100" t="str">
            <v>PRIMA EXT DE VACACION</v>
          </cell>
          <cell r="C100" t="str">
            <v>ES</v>
          </cell>
          <cell r="D100">
            <v>1398908</v>
          </cell>
          <cell r="E100">
            <v>290104</v>
          </cell>
          <cell r="F100">
            <v>0</v>
          </cell>
          <cell r="G100">
            <v>290104</v>
          </cell>
          <cell r="H100">
            <v>1689012</v>
          </cell>
        </row>
        <row r="102">
          <cell r="A102">
            <v>510545</v>
          </cell>
          <cell r="B102" t="str">
            <v>AUXILIOS</v>
          </cell>
          <cell r="D102">
            <v>90000</v>
          </cell>
          <cell r="E102">
            <v>0</v>
          </cell>
          <cell r="F102">
            <v>0</v>
          </cell>
          <cell r="G102">
            <v>0</v>
          </cell>
          <cell r="H102">
            <v>90000</v>
          </cell>
        </row>
        <row r="104">
          <cell r="A104">
            <v>510551</v>
          </cell>
          <cell r="B104" t="str">
            <v>DOTAC Y SUMINIS A TRA</v>
          </cell>
          <cell r="C104" t="str">
            <v>BAJ.</v>
          </cell>
          <cell r="D104">
            <v>80500</v>
          </cell>
          <cell r="E104">
            <v>0</v>
          </cell>
          <cell r="F104">
            <v>0</v>
          </cell>
          <cell r="G104">
            <v>0</v>
          </cell>
          <cell r="H104">
            <v>80500</v>
          </cell>
        </row>
        <row r="106">
          <cell r="A106">
            <v>510563</v>
          </cell>
          <cell r="B106" t="str">
            <v>CAPACITACION AL PERSO</v>
          </cell>
          <cell r="C106" t="str">
            <v>NAL</v>
          </cell>
          <cell r="D106">
            <v>0</v>
          </cell>
          <cell r="E106">
            <v>1497548.75</v>
          </cell>
          <cell r="F106">
            <v>0</v>
          </cell>
          <cell r="G106">
            <v>1497548.75</v>
          </cell>
          <cell r="H106">
            <v>1497548.75</v>
          </cell>
        </row>
        <row r="108">
          <cell r="A108">
            <v>510568</v>
          </cell>
          <cell r="B108" t="str">
            <v>APORTES ADM RIESG PRO</v>
          </cell>
          <cell r="C108" t="str">
            <v>FES.</v>
          </cell>
          <cell r="D108">
            <v>711961</v>
          </cell>
          <cell r="E108">
            <v>121080</v>
          </cell>
          <cell r="F108">
            <v>0</v>
          </cell>
          <cell r="G108">
            <v>121080</v>
          </cell>
          <cell r="H108">
            <v>833041</v>
          </cell>
        </row>
        <row r="110">
          <cell r="A110">
            <v>510569</v>
          </cell>
          <cell r="B110" t="str">
            <v>APORTES A   E. P. S</v>
          </cell>
          <cell r="D110">
            <v>5999644</v>
          </cell>
          <cell r="E110">
            <v>1044820</v>
          </cell>
          <cell r="F110">
            <v>0</v>
          </cell>
          <cell r="G110">
            <v>1044820</v>
          </cell>
          <cell r="H110">
            <v>7044464</v>
          </cell>
        </row>
        <row r="111">
          <cell r="A111">
            <v>510569001</v>
          </cell>
          <cell r="B111" t="str">
            <v>E.P.S.</v>
          </cell>
          <cell r="D111">
            <v>5999644</v>
          </cell>
          <cell r="E111">
            <v>1044820</v>
          </cell>
          <cell r="F111">
            <v>0</v>
          </cell>
          <cell r="G111">
            <v>1044820</v>
          </cell>
          <cell r="H111">
            <v>7044464</v>
          </cell>
        </row>
        <row r="113">
          <cell r="A113">
            <v>510570</v>
          </cell>
          <cell r="B113" t="str">
            <v>APORT A'FDOS D'PENS Y</v>
          </cell>
          <cell r="C113" t="str">
            <v>CES</v>
          </cell>
          <cell r="D113">
            <v>7593319</v>
          </cell>
          <cell r="E113">
            <v>1322352</v>
          </cell>
          <cell r="F113">
            <v>0</v>
          </cell>
          <cell r="G113">
            <v>1322352</v>
          </cell>
          <cell r="H113">
            <v>8915671</v>
          </cell>
        </row>
        <row r="115">
          <cell r="A115">
            <v>510572</v>
          </cell>
          <cell r="B115" t="str">
            <v>APORTES CAJA COMPENSA</v>
          </cell>
          <cell r="C115" t="str">
            <v>CION</v>
          </cell>
          <cell r="D115">
            <v>4219683</v>
          </cell>
          <cell r="E115">
            <v>463909</v>
          </cell>
          <cell r="F115">
            <v>0</v>
          </cell>
          <cell r="G115">
            <v>463909</v>
          </cell>
          <cell r="H115">
            <v>4683592</v>
          </cell>
        </row>
        <row r="117">
          <cell r="A117">
            <v>510575</v>
          </cell>
          <cell r="B117" t="str">
            <v>APORTES I.C.B.F</v>
          </cell>
          <cell r="D117">
            <v>3164761</v>
          </cell>
          <cell r="E117">
            <v>347931</v>
          </cell>
          <cell r="F117">
            <v>0</v>
          </cell>
          <cell r="G117">
            <v>347931</v>
          </cell>
          <cell r="H117">
            <v>3512692</v>
          </cell>
        </row>
        <row r="119">
          <cell r="A119">
            <v>510578</v>
          </cell>
          <cell r="B119" t="str">
            <v>SENA</v>
          </cell>
          <cell r="D119">
            <v>2109841</v>
          </cell>
          <cell r="E119">
            <v>231954</v>
          </cell>
          <cell r="F119">
            <v>0</v>
          </cell>
          <cell r="G119">
            <v>231954</v>
          </cell>
          <cell r="H119">
            <v>2341795</v>
          </cell>
        </row>
        <row r="121">
          <cell r="A121">
            <v>510595</v>
          </cell>
          <cell r="B121" t="str">
            <v>OTROS</v>
          </cell>
          <cell r="D121">
            <v>161420001</v>
          </cell>
          <cell r="E121">
            <v>0</v>
          </cell>
          <cell r="F121">
            <v>0</v>
          </cell>
          <cell r="G121">
            <v>0</v>
          </cell>
          <cell r="H121" t="str">
            <v>161.420.001,00-</v>
          </cell>
        </row>
        <row r="122">
          <cell r="A122">
            <v>510595003</v>
          </cell>
          <cell r="B122" t="str">
            <v>ATENCIONES AL PERSONA</v>
          </cell>
          <cell r="C122" t="str">
            <v>L</v>
          </cell>
          <cell r="D122">
            <v>70000</v>
          </cell>
          <cell r="E122">
            <v>0</v>
          </cell>
          <cell r="F122">
            <v>0</v>
          </cell>
          <cell r="G122">
            <v>0</v>
          </cell>
          <cell r="H122">
            <v>70000</v>
          </cell>
        </row>
        <row r="124">
          <cell r="A124">
            <v>510595097</v>
          </cell>
          <cell r="B124" t="str">
            <v>GTOS PERS TRASL A INV</v>
          </cell>
          <cell r="C124" t="str">
            <v>ENT</v>
          </cell>
          <cell r="D124">
            <v>161490001</v>
          </cell>
          <cell r="E124">
            <v>0</v>
          </cell>
          <cell r="F124">
            <v>0</v>
          </cell>
          <cell r="G124">
            <v>0</v>
          </cell>
          <cell r="H124" t="str">
            <v>161.490.001,00-</v>
          </cell>
        </row>
        <row r="126">
          <cell r="A126">
            <v>5125</v>
          </cell>
          <cell r="B126" t="str">
            <v>CONTRIBUC Y AFILIACIO</v>
          </cell>
          <cell r="C126" t="str">
            <v>NES</v>
          </cell>
          <cell r="D126">
            <v>0.2</v>
          </cell>
          <cell r="E126">
            <v>-110149</v>
          </cell>
          <cell r="F126">
            <v>110000</v>
          </cell>
          <cell r="G126">
            <v>149</v>
          </cell>
          <cell r="H126">
            <v>148.80000000000001</v>
          </cell>
        </row>
        <row r="127">
          <cell r="A127">
            <v>512510</v>
          </cell>
          <cell r="B127" t="str">
            <v>AFILIAC Y SOSTENIMIEN</v>
          </cell>
          <cell r="C127" t="str">
            <v>TO</v>
          </cell>
          <cell r="D127">
            <v>1925415.8</v>
          </cell>
          <cell r="E127">
            <v>110149</v>
          </cell>
          <cell r="F127">
            <v>110000</v>
          </cell>
          <cell r="G127">
            <v>149</v>
          </cell>
          <cell r="H127">
            <v>1925564.8</v>
          </cell>
        </row>
        <row r="129">
          <cell r="A129">
            <v>512598</v>
          </cell>
          <cell r="B129" t="str">
            <v>CONTRIB Y AFIL TRASL</v>
          </cell>
          <cell r="C129" t="str">
            <v>A DI</v>
          </cell>
          <cell r="D129">
            <v>1925416</v>
          </cell>
          <cell r="E129">
            <v>0</v>
          </cell>
          <cell r="F129">
            <v>0</v>
          </cell>
          <cell r="G129">
            <v>0</v>
          </cell>
          <cell r="H129" t="str">
            <v>1.925.416,00-</v>
          </cell>
        </row>
        <row r="131">
          <cell r="A131">
            <v>5135</v>
          </cell>
          <cell r="B131" t="str">
            <v>SERVICIOS</v>
          </cell>
          <cell r="D131">
            <v>0.22</v>
          </cell>
          <cell r="E131">
            <v>-424395</v>
          </cell>
          <cell r="F131">
            <v>850000</v>
          </cell>
          <cell r="G131" t="str">
            <v>425.605,00-</v>
          </cell>
          <cell r="H131" t="str">
            <v>425.605,22-</v>
          </cell>
        </row>
        <row r="132">
          <cell r="A132">
            <v>513505</v>
          </cell>
          <cell r="B132" t="str">
            <v>ASEO Y VIGILANCIA</v>
          </cell>
          <cell r="D132">
            <v>255248</v>
          </cell>
          <cell r="E132">
            <v>0</v>
          </cell>
          <cell r="F132">
            <v>0</v>
          </cell>
          <cell r="G132">
            <v>0</v>
          </cell>
          <cell r="H132">
            <v>255248</v>
          </cell>
        </row>
        <row r="133">
          <cell r="A133" t="str">
            <v>_x000C_CARACOL TEL</v>
          </cell>
          <cell r="B133" t="str">
            <v>EVISION S.A.</v>
          </cell>
          <cell r="H133" t="str">
            <v>PAGINA No.   106</v>
          </cell>
        </row>
        <row r="134">
          <cell r="A134" t="str">
            <v>XCALIBUR REF</v>
          </cell>
          <cell r="B134" t="str">
            <v>. cg2233.r</v>
          </cell>
          <cell r="C134" t="str">
            <v>BAL</v>
          </cell>
          <cell r="D134" t="str">
            <v>ANCE DE COMPROBACI</v>
          </cell>
          <cell r="E134" t="str">
            <v>ON POR UBICACION AL</v>
          </cell>
          <cell r="F134">
            <v>36372</v>
          </cell>
          <cell r="G134" t="str">
            <v>C.U</v>
          </cell>
          <cell r="H134" t="str">
            <v>. 18/08 11:01 ALV</v>
          </cell>
        </row>
        <row r="136">
          <cell r="A136" t="str">
            <v>CUENTA</v>
          </cell>
          <cell r="B136" t="str">
            <v>DESCRIPCION</v>
          </cell>
          <cell r="D136" t="str">
            <v>SALDO ANTERIOR</v>
          </cell>
          <cell r="E136" t="str">
            <v>DEBITOS MES</v>
          </cell>
          <cell r="F136" t="str">
            <v>CREDITOS MES</v>
          </cell>
          <cell r="G136" t="str">
            <v>SALDO MES</v>
          </cell>
          <cell r="H136" t="str">
            <v>SALDO ACTUAL</v>
          </cell>
        </row>
        <row r="137">
          <cell r="A137" t="str">
            <v>------------</v>
          </cell>
          <cell r="B137" t="str">
            <v>--------------------</v>
          </cell>
          <cell r="C137" t="str">
            <v>----</v>
          </cell>
          <cell r="D137" t="str">
            <v>-----------------</v>
          </cell>
          <cell r="E137" t="str">
            <v>------------------</v>
          </cell>
          <cell r="F137" t="str">
            <v>------------------</v>
          </cell>
          <cell r="G137" t="str">
            <v>------------------ -</v>
          </cell>
          <cell r="H137" t="str">
            <v>-----------------</v>
          </cell>
        </row>
        <row r="139">
          <cell r="A139">
            <v>513510</v>
          </cell>
          <cell r="B139" t="str">
            <v>TEMPORALES</v>
          </cell>
          <cell r="D139">
            <v>4765003</v>
          </cell>
          <cell r="E139">
            <v>204195</v>
          </cell>
          <cell r="F139">
            <v>0</v>
          </cell>
          <cell r="G139">
            <v>204195</v>
          </cell>
          <cell r="H139">
            <v>4969198</v>
          </cell>
        </row>
        <row r="141">
          <cell r="A141">
            <v>513535</v>
          </cell>
          <cell r="B141" t="str">
            <v>TELEFONO</v>
          </cell>
          <cell r="D141">
            <v>1034585</v>
          </cell>
          <cell r="E141">
            <v>0</v>
          </cell>
          <cell r="F141">
            <v>0</v>
          </cell>
          <cell r="G141">
            <v>0</v>
          </cell>
          <cell r="H141">
            <v>1034585</v>
          </cell>
        </row>
        <row r="143">
          <cell r="A143">
            <v>513540</v>
          </cell>
          <cell r="B143" t="str">
            <v>CORREO,PORTES Y TELEG</v>
          </cell>
          <cell r="C143" t="str">
            <v>RAMA</v>
          </cell>
          <cell r="D143">
            <v>59105.41</v>
          </cell>
          <cell r="E143">
            <v>0</v>
          </cell>
          <cell r="F143">
            <v>0</v>
          </cell>
          <cell r="G143">
            <v>0</v>
          </cell>
          <cell r="H143">
            <v>59105.41</v>
          </cell>
        </row>
        <row r="145">
          <cell r="A145">
            <v>513550</v>
          </cell>
          <cell r="B145" t="str">
            <v>TRASPORTES Y ACARREOS</v>
          </cell>
          <cell r="D145">
            <v>203908</v>
          </cell>
          <cell r="E145">
            <v>0</v>
          </cell>
          <cell r="F145">
            <v>0</v>
          </cell>
          <cell r="G145">
            <v>0</v>
          </cell>
          <cell r="H145" t="str">
            <v>203.908,00-</v>
          </cell>
        </row>
        <row r="147">
          <cell r="A147">
            <v>513595</v>
          </cell>
          <cell r="B147" t="str">
            <v>OTROS</v>
          </cell>
          <cell r="D147">
            <v>1003237.37</v>
          </cell>
          <cell r="E147">
            <v>220200</v>
          </cell>
          <cell r="F147">
            <v>850000</v>
          </cell>
          <cell r="G147" t="str">
            <v>629.800,00-</v>
          </cell>
          <cell r="H147">
            <v>373437.37</v>
          </cell>
        </row>
        <row r="148">
          <cell r="A148">
            <v>513595005</v>
          </cell>
          <cell r="B148" t="str">
            <v>TELEFONOS CELULARES</v>
          </cell>
          <cell r="D148">
            <v>1003237.37</v>
          </cell>
          <cell r="E148">
            <v>220200</v>
          </cell>
          <cell r="F148">
            <v>850000</v>
          </cell>
          <cell r="G148" t="str">
            <v>629.800,00-</v>
          </cell>
          <cell r="H148">
            <v>373437.37</v>
          </cell>
        </row>
        <row r="150">
          <cell r="A150">
            <v>513598</v>
          </cell>
          <cell r="B150" t="str">
            <v>SERVICIOS TRASL A DIF</v>
          </cell>
          <cell r="C150" t="e">
            <v>#NAME?</v>
          </cell>
          <cell r="D150">
            <v>6913271</v>
          </cell>
          <cell r="E150">
            <v>0</v>
          </cell>
          <cell r="F150">
            <v>0</v>
          </cell>
          <cell r="G150">
            <v>0</v>
          </cell>
          <cell r="H150" t="str">
            <v>6.913.271,00-</v>
          </cell>
        </row>
        <row r="152">
          <cell r="A152">
            <v>514005</v>
          </cell>
          <cell r="B152" t="str">
            <v>NOTARIALES</v>
          </cell>
          <cell r="D152">
            <v>40000</v>
          </cell>
          <cell r="E152">
            <v>0</v>
          </cell>
          <cell r="F152">
            <v>0</v>
          </cell>
          <cell r="G152">
            <v>0</v>
          </cell>
          <cell r="H152">
            <v>40000</v>
          </cell>
        </row>
        <row r="154">
          <cell r="A154">
            <v>514098</v>
          </cell>
          <cell r="B154" t="str">
            <v>GASTOS LEGALES TRASL</v>
          </cell>
          <cell r="C154" t="str">
            <v>A DI</v>
          </cell>
          <cell r="D154">
            <v>40000</v>
          </cell>
          <cell r="E154">
            <v>0</v>
          </cell>
          <cell r="F154">
            <v>0</v>
          </cell>
          <cell r="G154">
            <v>0</v>
          </cell>
          <cell r="H154" t="str">
            <v>40.000,00-</v>
          </cell>
        </row>
        <row r="156">
          <cell r="A156">
            <v>514510</v>
          </cell>
          <cell r="B156" t="str">
            <v>CONSTRUCC Y EDIFIC.</v>
          </cell>
          <cell r="D156">
            <v>94000</v>
          </cell>
          <cell r="E156">
            <v>0</v>
          </cell>
          <cell r="F156">
            <v>0</v>
          </cell>
          <cell r="G156">
            <v>0</v>
          </cell>
          <cell r="H156">
            <v>94000</v>
          </cell>
        </row>
        <row r="157">
          <cell r="A157">
            <v>514510001</v>
          </cell>
          <cell r="B157" t="str">
            <v>COMPRAS 3%</v>
          </cell>
          <cell r="D157">
            <v>79000</v>
          </cell>
          <cell r="E157">
            <v>0</v>
          </cell>
          <cell r="F157">
            <v>0</v>
          </cell>
          <cell r="G157">
            <v>0</v>
          </cell>
          <cell r="H157">
            <v>79000</v>
          </cell>
        </row>
        <row r="159">
          <cell r="A159">
            <v>514510002</v>
          </cell>
          <cell r="B159" t="str">
            <v>SERVICIOS 4%</v>
          </cell>
          <cell r="D159">
            <v>15000</v>
          </cell>
          <cell r="E159">
            <v>0</v>
          </cell>
          <cell r="F159">
            <v>0</v>
          </cell>
          <cell r="G159">
            <v>0</v>
          </cell>
          <cell r="H159">
            <v>15000</v>
          </cell>
        </row>
        <row r="161">
          <cell r="A161">
            <v>514525</v>
          </cell>
          <cell r="B161" t="str">
            <v>EQ.COMPUTAC Y COMUNIC</v>
          </cell>
          <cell r="C161" t="str">
            <v>AC.</v>
          </cell>
          <cell r="D161">
            <v>176513</v>
          </cell>
          <cell r="E161">
            <v>0</v>
          </cell>
          <cell r="F161">
            <v>0</v>
          </cell>
          <cell r="G161">
            <v>0</v>
          </cell>
          <cell r="H161">
            <v>176513</v>
          </cell>
        </row>
        <row r="162">
          <cell r="A162">
            <v>514525002</v>
          </cell>
          <cell r="B162" t="str">
            <v>SERVICIOS 4%</v>
          </cell>
          <cell r="D162">
            <v>176513</v>
          </cell>
          <cell r="E162">
            <v>0</v>
          </cell>
          <cell r="F162">
            <v>0</v>
          </cell>
          <cell r="G162">
            <v>0</v>
          </cell>
          <cell r="H162">
            <v>176513</v>
          </cell>
        </row>
        <row r="164">
          <cell r="A164">
            <v>514598</v>
          </cell>
          <cell r="B164" t="str">
            <v>MANT Y REPARAC TRASL</v>
          </cell>
          <cell r="C164" t="str">
            <v>A DI</v>
          </cell>
          <cell r="D164">
            <v>270513</v>
          </cell>
          <cell r="E164">
            <v>0</v>
          </cell>
          <cell r="F164">
            <v>0</v>
          </cell>
          <cell r="G164">
            <v>0</v>
          </cell>
          <cell r="H164" t="str">
            <v>270.513,00-</v>
          </cell>
        </row>
        <row r="166">
          <cell r="A166">
            <v>5155</v>
          </cell>
          <cell r="B166" t="str">
            <v>GASTOS DE VIAJE</v>
          </cell>
          <cell r="D166">
            <v>0.24</v>
          </cell>
          <cell r="E166">
            <v>-1460208</v>
          </cell>
          <cell r="F166">
            <v>0</v>
          </cell>
          <cell r="G166">
            <v>1460208</v>
          </cell>
          <cell r="H166">
            <v>1460207.76</v>
          </cell>
        </row>
        <row r="167">
          <cell r="A167">
            <v>515505</v>
          </cell>
          <cell r="B167" t="str">
            <v>ALOJAM.Y MANUTENCION</v>
          </cell>
          <cell r="D167">
            <v>2204550.06</v>
          </cell>
          <cell r="E167">
            <v>1460208</v>
          </cell>
          <cell r="F167">
            <v>0</v>
          </cell>
          <cell r="G167">
            <v>1460208</v>
          </cell>
          <cell r="H167">
            <v>3664758.06</v>
          </cell>
        </row>
        <row r="169">
          <cell r="A169">
            <v>515515</v>
          </cell>
          <cell r="B169" t="str">
            <v>PASAJES AEREOS</v>
          </cell>
          <cell r="D169">
            <v>7720044</v>
          </cell>
          <cell r="E169">
            <v>0</v>
          </cell>
          <cell r="F169">
            <v>0</v>
          </cell>
          <cell r="G169">
            <v>0</v>
          </cell>
          <cell r="H169">
            <v>7720044</v>
          </cell>
        </row>
        <row r="171">
          <cell r="A171">
            <v>515520</v>
          </cell>
          <cell r="B171" t="str">
            <v>PASAJES TERRESTRES</v>
          </cell>
          <cell r="D171">
            <v>973711.8</v>
          </cell>
          <cell r="E171">
            <v>0</v>
          </cell>
          <cell r="F171">
            <v>0</v>
          </cell>
          <cell r="G171">
            <v>0</v>
          </cell>
          <cell r="H171">
            <v>973711.8</v>
          </cell>
        </row>
        <row r="173">
          <cell r="A173">
            <v>515595</v>
          </cell>
          <cell r="B173" t="str">
            <v>OTROS</v>
          </cell>
          <cell r="D173">
            <v>5909261.9000000004</v>
          </cell>
          <cell r="E173">
            <v>0</v>
          </cell>
          <cell r="F173">
            <v>0</v>
          </cell>
          <cell r="G173">
            <v>0</v>
          </cell>
          <cell r="H173">
            <v>5909261.9000000004</v>
          </cell>
        </row>
        <row r="175">
          <cell r="A175">
            <v>515598</v>
          </cell>
          <cell r="B175" t="str">
            <v>GTOS DE VIAJE TRASL A</v>
          </cell>
          <cell r="C175" t="str">
            <v>DIF</v>
          </cell>
          <cell r="D175">
            <v>16807568</v>
          </cell>
          <cell r="E175">
            <v>0</v>
          </cell>
          <cell r="F175">
            <v>0</v>
          </cell>
          <cell r="G175">
            <v>0</v>
          </cell>
          <cell r="H175" t="str">
            <v>16.807.568,00-</v>
          </cell>
        </row>
        <row r="177">
          <cell r="A177">
            <v>5195</v>
          </cell>
          <cell r="B177" t="str">
            <v>DIVERSOS</v>
          </cell>
          <cell r="D177">
            <v>0</v>
          </cell>
          <cell r="E177">
            <v>134799</v>
          </cell>
          <cell r="F177">
            <v>0</v>
          </cell>
          <cell r="G177">
            <v>134799</v>
          </cell>
          <cell r="H177">
            <v>134799</v>
          </cell>
        </row>
        <row r="178">
          <cell r="A178">
            <v>519530</v>
          </cell>
          <cell r="B178" t="str">
            <v>UTILES,PAPELERIA,FOTO</v>
          </cell>
          <cell r="C178" t="str">
            <v>C</v>
          </cell>
          <cell r="D178">
            <v>67759</v>
          </cell>
          <cell r="E178">
            <v>7500</v>
          </cell>
          <cell r="F178">
            <v>0</v>
          </cell>
          <cell r="G178">
            <v>7500</v>
          </cell>
          <cell r="H178">
            <v>75259</v>
          </cell>
        </row>
        <row r="180">
          <cell r="A180">
            <v>519535</v>
          </cell>
          <cell r="B180" t="str">
            <v>COMBUSTIBLES Y LUBRIC</v>
          </cell>
          <cell r="C180" t="str">
            <v>.</v>
          </cell>
          <cell r="D180">
            <v>70468</v>
          </cell>
          <cell r="E180">
            <v>0</v>
          </cell>
          <cell r="F180">
            <v>0</v>
          </cell>
          <cell r="G180">
            <v>0</v>
          </cell>
          <cell r="H180">
            <v>70468</v>
          </cell>
        </row>
        <row r="182">
          <cell r="A182">
            <v>519545</v>
          </cell>
          <cell r="B182" t="str">
            <v>TAXIS Y BUSES</v>
          </cell>
          <cell r="D182">
            <v>82950</v>
          </cell>
          <cell r="E182">
            <v>6000</v>
          </cell>
          <cell r="F182">
            <v>0</v>
          </cell>
          <cell r="G182">
            <v>6000</v>
          </cell>
          <cell r="H182">
            <v>88950</v>
          </cell>
        </row>
        <row r="184">
          <cell r="A184">
            <v>519560</v>
          </cell>
          <cell r="B184" t="str">
            <v>CASINO Y RESTAURANTE</v>
          </cell>
          <cell r="D184">
            <v>238196</v>
          </cell>
          <cell r="E184">
            <v>121299</v>
          </cell>
          <cell r="F184">
            <v>0</v>
          </cell>
          <cell r="G184">
            <v>121299</v>
          </cell>
          <cell r="H184">
            <v>359495</v>
          </cell>
        </row>
        <row r="186">
          <cell r="A186">
            <v>519595</v>
          </cell>
          <cell r="B186" t="str">
            <v>OTROS</v>
          </cell>
          <cell r="D186">
            <v>575385</v>
          </cell>
          <cell r="E186">
            <v>0</v>
          </cell>
          <cell r="F186">
            <v>0</v>
          </cell>
          <cell r="G186">
            <v>0</v>
          </cell>
          <cell r="H186">
            <v>575385</v>
          </cell>
        </row>
        <row r="187">
          <cell r="A187">
            <v>519595008</v>
          </cell>
          <cell r="B187" t="str">
            <v>FUNG P'OFIC Y DECORAT</v>
          </cell>
          <cell r="C187" t="str">
            <v>IVOS</v>
          </cell>
          <cell r="D187">
            <v>133385</v>
          </cell>
          <cell r="E187">
            <v>0</v>
          </cell>
          <cell r="F187">
            <v>0</v>
          </cell>
          <cell r="G187">
            <v>0</v>
          </cell>
          <cell r="H187">
            <v>133385</v>
          </cell>
        </row>
        <row r="189">
          <cell r="A189">
            <v>519595009</v>
          </cell>
          <cell r="B189" t="str">
            <v>OTROS NEGOC-SERVICIOS</v>
          </cell>
          <cell r="D189">
            <v>442000</v>
          </cell>
          <cell r="E189">
            <v>0</v>
          </cell>
          <cell r="F189">
            <v>0</v>
          </cell>
          <cell r="G189">
            <v>0</v>
          </cell>
          <cell r="H189">
            <v>442000</v>
          </cell>
        </row>
        <row r="191">
          <cell r="A191" t="str">
            <v>_x000C_CARACOL TEL</v>
          </cell>
          <cell r="B191" t="str">
            <v>EVISION S.A.</v>
          </cell>
          <cell r="H191" t="str">
            <v>PAGINA No.   107</v>
          </cell>
        </row>
        <row r="192">
          <cell r="A192" t="str">
            <v>XCALIBUR REF</v>
          </cell>
          <cell r="B192" t="str">
            <v>. cg2233.r</v>
          </cell>
          <cell r="C192" t="str">
            <v>BAL</v>
          </cell>
          <cell r="D192" t="str">
            <v>ANCE DE COMPROBACI</v>
          </cell>
          <cell r="E192" t="str">
            <v>ON POR UBICACION AL</v>
          </cell>
          <cell r="F192">
            <v>36372</v>
          </cell>
          <cell r="G192" t="str">
            <v>C.U</v>
          </cell>
          <cell r="H192" t="str">
            <v>. 18/08 11:01 ALV</v>
          </cell>
        </row>
        <row r="194">
          <cell r="A194" t="str">
            <v>CUENTA</v>
          </cell>
          <cell r="B194" t="str">
            <v>DESCRIPCION</v>
          </cell>
          <cell r="D194" t="str">
            <v>SALDO ANTERIOR</v>
          </cell>
          <cell r="E194" t="str">
            <v>DEBITOS MES</v>
          </cell>
          <cell r="F194" t="str">
            <v>CREDITOS MES</v>
          </cell>
          <cell r="G194" t="str">
            <v>SALDO MES</v>
          </cell>
          <cell r="H194" t="str">
            <v>SALDO ACTUAL</v>
          </cell>
        </row>
        <row r="195">
          <cell r="A195" t="str">
            <v>------------</v>
          </cell>
          <cell r="B195" t="str">
            <v>--------------------</v>
          </cell>
          <cell r="C195" t="str">
            <v>----</v>
          </cell>
          <cell r="D195" t="str">
            <v>-----------------</v>
          </cell>
          <cell r="E195" t="str">
            <v>------------------</v>
          </cell>
          <cell r="F195" t="str">
            <v>------------------</v>
          </cell>
          <cell r="G195" t="str">
            <v>------------------ -</v>
          </cell>
          <cell r="H195" t="str">
            <v>-----------------</v>
          </cell>
        </row>
        <row r="196">
          <cell r="A196">
            <v>519598</v>
          </cell>
          <cell r="B196" t="str">
            <v>DIVERSOS TRASL A DIF</v>
          </cell>
          <cell r="C196" t="e">
            <v>#NAME?</v>
          </cell>
          <cell r="D196">
            <v>1034758</v>
          </cell>
          <cell r="E196">
            <v>0</v>
          </cell>
          <cell r="F196">
            <v>0</v>
          </cell>
          <cell r="G196">
            <v>0</v>
          </cell>
          <cell r="H196" t="str">
            <v>1.034.758,00-</v>
          </cell>
        </row>
        <row r="198">
          <cell r="A198">
            <v>53</v>
          </cell>
          <cell r="B198" t="str">
            <v>NO OPERACIONALES</v>
          </cell>
          <cell r="D198">
            <v>3348214</v>
          </cell>
          <cell r="E198">
            <v>1857293</v>
          </cell>
          <cell r="F198">
            <v>0</v>
          </cell>
          <cell r="G198">
            <v>1857293</v>
          </cell>
          <cell r="H198">
            <v>5205507</v>
          </cell>
        </row>
        <row r="199">
          <cell r="A199">
            <v>5395</v>
          </cell>
          <cell r="B199" t="str">
            <v>GASTOS DIVERSOS</v>
          </cell>
          <cell r="D199">
            <v>3348214</v>
          </cell>
          <cell r="E199">
            <v>1857293</v>
          </cell>
          <cell r="F199">
            <v>0</v>
          </cell>
          <cell r="G199">
            <v>1857293</v>
          </cell>
          <cell r="H199">
            <v>5205507</v>
          </cell>
        </row>
        <row r="200">
          <cell r="A200">
            <v>539595</v>
          </cell>
          <cell r="B200" t="str">
            <v>OTROS</v>
          </cell>
          <cell r="D200">
            <v>3348214</v>
          </cell>
          <cell r="E200">
            <v>1857293</v>
          </cell>
          <cell r="F200">
            <v>0</v>
          </cell>
          <cell r="G200">
            <v>1857293</v>
          </cell>
          <cell r="H200">
            <v>5205507</v>
          </cell>
        </row>
        <row r="201">
          <cell r="A201">
            <v>539595001</v>
          </cell>
          <cell r="B201" t="str">
            <v>AJUSTES EJERC.ANTERIO</v>
          </cell>
          <cell r="C201" t="str">
            <v>RES</v>
          </cell>
          <cell r="D201">
            <v>3348214</v>
          </cell>
          <cell r="E201">
            <v>1857293</v>
          </cell>
          <cell r="F201">
            <v>0</v>
          </cell>
          <cell r="G201">
            <v>1857293</v>
          </cell>
          <cell r="H201">
            <v>5205507</v>
          </cell>
        </row>
        <row r="203">
          <cell r="A203" t="str">
            <v>_x000C_CARACOL TEL</v>
          </cell>
          <cell r="B203" t="str">
            <v>EVISION S.A.</v>
          </cell>
          <cell r="H203" t="str">
            <v>PAGINA No.   108</v>
          </cell>
        </row>
        <row r="204">
          <cell r="A204" t="str">
            <v>XCALIBUR REF</v>
          </cell>
          <cell r="B204" t="str">
            <v>. cg2233.r</v>
          </cell>
          <cell r="C204" t="str">
            <v>BAL</v>
          </cell>
          <cell r="D204" t="str">
            <v>ANCE DE COMPROBACI</v>
          </cell>
          <cell r="E204" t="str">
            <v>ON POR UBICACION AL</v>
          </cell>
          <cell r="F204">
            <v>36372</v>
          </cell>
          <cell r="G204" t="str">
            <v>C.U</v>
          </cell>
          <cell r="H204" t="str">
            <v>. 18/08 11:01 ALV</v>
          </cell>
        </row>
        <row r="206">
          <cell r="A206" t="str">
            <v>CUENTA</v>
          </cell>
          <cell r="B206" t="str">
            <v>DESCRIPCION</v>
          </cell>
          <cell r="D206" t="str">
            <v>SALDO ANTERIOR</v>
          </cell>
          <cell r="E206" t="str">
            <v>DEBITOS MES</v>
          </cell>
          <cell r="F206" t="str">
            <v>CREDITOS MES</v>
          </cell>
          <cell r="G206" t="str">
            <v>SALDO MES</v>
          </cell>
          <cell r="H206" t="str">
            <v>SALDO ACTUAL</v>
          </cell>
        </row>
        <row r="207">
          <cell r="A207" t="str">
            <v>------------</v>
          </cell>
          <cell r="B207" t="str">
            <v>--------------------</v>
          </cell>
          <cell r="C207" t="str">
            <v>----</v>
          </cell>
          <cell r="D207" t="str">
            <v>-----------------</v>
          </cell>
          <cell r="E207" t="str">
            <v>------------------</v>
          </cell>
          <cell r="F207" t="str">
            <v>------------------</v>
          </cell>
          <cell r="G207" t="str">
            <v>------------------ -</v>
          </cell>
          <cell r="H207" t="str">
            <v>-----------------</v>
          </cell>
        </row>
      </sheetData>
      <sheetData sheetId="27" refreshError="1">
        <row r="1">
          <cell r="B1" t="str">
            <v>1027 DIRECCION DE PRO</v>
          </cell>
          <cell r="C1" t="str">
            <v>DUCC</v>
          </cell>
          <cell r="D1" t="str">
            <v>ION</v>
          </cell>
        </row>
        <row r="3">
          <cell r="A3">
            <v>1</v>
          </cell>
          <cell r="B3" t="str">
            <v>ACTIVO</v>
          </cell>
          <cell r="D3">
            <v>2438809616.0799999</v>
          </cell>
          <cell r="E3">
            <v>261016963.63</v>
          </cell>
          <cell r="F3">
            <v>303333387.25</v>
          </cell>
          <cell r="G3" t="str">
            <v>42.316.423,62-</v>
          </cell>
          <cell r="H3">
            <v>2396493192.46</v>
          </cell>
        </row>
        <row r="4">
          <cell r="A4">
            <v>17</v>
          </cell>
          <cell r="B4" t="str">
            <v>DIFERIDOS</v>
          </cell>
          <cell r="D4">
            <v>2438809616.0799999</v>
          </cell>
          <cell r="E4">
            <v>261016963.63</v>
          </cell>
          <cell r="F4">
            <v>303333387.25</v>
          </cell>
          <cell r="G4" t="str">
            <v>42.316.423,62-</v>
          </cell>
          <cell r="H4">
            <v>2396493192.46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1892457</v>
          </cell>
          <cell r="E5">
            <v>0</v>
          </cell>
          <cell r="F5">
            <v>270351</v>
          </cell>
          <cell r="G5" t="str">
            <v>270.351,00-</v>
          </cell>
          <cell r="H5">
            <v>1622106</v>
          </cell>
        </row>
        <row r="6">
          <cell r="A6">
            <v>170595</v>
          </cell>
          <cell r="B6" t="str">
            <v>OTROS</v>
          </cell>
          <cell r="D6">
            <v>1892457</v>
          </cell>
          <cell r="E6">
            <v>0</v>
          </cell>
          <cell r="F6">
            <v>270351</v>
          </cell>
          <cell r="G6" t="str">
            <v>270.351,00-</v>
          </cell>
          <cell r="H6">
            <v>1622106</v>
          </cell>
        </row>
        <row r="8">
          <cell r="A8">
            <v>1710</v>
          </cell>
          <cell r="B8" t="str">
            <v>CARGOS DIFERIDOS</v>
          </cell>
          <cell r="D8">
            <v>2436917159.0799999</v>
          </cell>
          <cell r="E8">
            <v>261016963.63</v>
          </cell>
          <cell r="F8">
            <v>303063036.25</v>
          </cell>
          <cell r="G8" t="str">
            <v>42.046.072,62-</v>
          </cell>
          <cell r="H8">
            <v>2394871086.46</v>
          </cell>
        </row>
        <row r="9">
          <cell r="A9">
            <v>171008</v>
          </cell>
          <cell r="B9" t="str">
            <v>REMODELACIONES</v>
          </cell>
          <cell r="D9">
            <v>9832500</v>
          </cell>
          <cell r="E9">
            <v>0</v>
          </cell>
          <cell r="F9">
            <v>1567500</v>
          </cell>
          <cell r="G9" t="str">
            <v>1.567.500,00-</v>
          </cell>
          <cell r="H9">
            <v>8265000</v>
          </cell>
        </row>
        <row r="10">
          <cell r="A10">
            <v>171008004</v>
          </cell>
          <cell r="B10" t="str">
            <v>SERVICIOS EN GENERAL</v>
          </cell>
          <cell r="D10">
            <v>9832500</v>
          </cell>
          <cell r="E10">
            <v>0</v>
          </cell>
          <cell r="F10">
            <v>1567500</v>
          </cell>
          <cell r="G10" t="str">
            <v>1.567.500,00-</v>
          </cell>
          <cell r="H10">
            <v>8265000</v>
          </cell>
        </row>
        <row r="12">
          <cell r="A12">
            <v>171020</v>
          </cell>
          <cell r="B12" t="str">
            <v>UTILES Y PAPELERIA</v>
          </cell>
          <cell r="D12">
            <v>0</v>
          </cell>
          <cell r="E12">
            <v>10127982.25</v>
          </cell>
          <cell r="F12">
            <v>10127982.25</v>
          </cell>
          <cell r="G12">
            <v>0</v>
          </cell>
          <cell r="H12">
            <v>0</v>
          </cell>
        </row>
        <row r="14">
          <cell r="A14">
            <v>171095</v>
          </cell>
          <cell r="B14" t="str">
            <v>OTROS</v>
          </cell>
          <cell r="D14">
            <v>2316363839.6100001</v>
          </cell>
          <cell r="E14">
            <v>245480700.38999999</v>
          </cell>
          <cell r="F14">
            <v>291367554</v>
          </cell>
          <cell r="G14" t="str">
            <v>45.886.853,61-</v>
          </cell>
          <cell r="H14">
            <v>2270476986</v>
          </cell>
        </row>
        <row r="15">
          <cell r="A15">
            <v>171095071</v>
          </cell>
          <cell r="B15" t="str">
            <v>CINTAS Y CASETTES</v>
          </cell>
          <cell r="D15">
            <v>263772247.61000001</v>
          </cell>
          <cell r="E15">
            <v>245480700.38999999</v>
          </cell>
          <cell r="F15">
            <v>290481754</v>
          </cell>
          <cell r="G15" t="str">
            <v>45.001.053,61-</v>
          </cell>
          <cell r="H15">
            <v>218771194</v>
          </cell>
        </row>
        <row r="17">
          <cell r="A17">
            <v>171095091</v>
          </cell>
          <cell r="B17" t="str">
            <v>ELEM.FUNGIBLES-NO ACT</v>
          </cell>
          <cell r="C17" t="str">
            <v>IVOS</v>
          </cell>
          <cell r="D17">
            <v>2910350</v>
          </cell>
          <cell r="E17">
            <v>0</v>
          </cell>
          <cell r="F17">
            <v>885800</v>
          </cell>
          <cell r="G17" t="str">
            <v>885.800,00-</v>
          </cell>
          <cell r="H17">
            <v>2024550</v>
          </cell>
        </row>
        <row r="19">
          <cell r="A19">
            <v>171095160</v>
          </cell>
          <cell r="B19" t="str">
            <v>COSTOS ASIGNABLES A P</v>
          </cell>
          <cell r="C19" t="str">
            <v>RODU</v>
          </cell>
          <cell r="D19">
            <v>2049681242</v>
          </cell>
          <cell r="E19">
            <v>0</v>
          </cell>
          <cell r="F19">
            <v>0</v>
          </cell>
          <cell r="G19">
            <v>0</v>
          </cell>
          <cell r="H19">
            <v>2049681242</v>
          </cell>
        </row>
        <row r="20">
          <cell r="A20">
            <v>17109516001</v>
          </cell>
          <cell r="B20" t="str">
            <v>GASTOS DE PERSONAL</v>
          </cell>
          <cell r="D20">
            <v>1186308155</v>
          </cell>
          <cell r="E20">
            <v>0</v>
          </cell>
          <cell r="F20">
            <v>0</v>
          </cell>
          <cell r="G20">
            <v>0</v>
          </cell>
          <cell r="H20">
            <v>1186308155</v>
          </cell>
        </row>
        <row r="22">
          <cell r="A22">
            <v>17109516004</v>
          </cell>
          <cell r="B22" t="str">
            <v>ARRENDAMIENTOS</v>
          </cell>
          <cell r="D22">
            <v>252960489</v>
          </cell>
          <cell r="E22">
            <v>0</v>
          </cell>
          <cell r="F22">
            <v>0</v>
          </cell>
          <cell r="G22">
            <v>0</v>
          </cell>
          <cell r="H22">
            <v>252960489</v>
          </cell>
        </row>
        <row r="24">
          <cell r="A24">
            <v>17109516005</v>
          </cell>
          <cell r="B24" t="str">
            <v>CONTRIB Y AFILIACIONE</v>
          </cell>
          <cell r="C24" t="str">
            <v>S</v>
          </cell>
          <cell r="D24">
            <v>333345</v>
          </cell>
          <cell r="E24">
            <v>0</v>
          </cell>
          <cell r="F24">
            <v>0</v>
          </cell>
          <cell r="G24">
            <v>0</v>
          </cell>
          <cell r="H24">
            <v>333345</v>
          </cell>
        </row>
        <row r="26">
          <cell r="A26">
            <v>17109516007</v>
          </cell>
          <cell r="B26" t="str">
            <v>SERVICIOS</v>
          </cell>
          <cell r="D26">
            <v>297066928</v>
          </cell>
          <cell r="E26">
            <v>0</v>
          </cell>
          <cell r="F26">
            <v>0</v>
          </cell>
          <cell r="G26">
            <v>0</v>
          </cell>
          <cell r="H26">
            <v>297066928</v>
          </cell>
        </row>
        <row r="28">
          <cell r="A28">
            <v>17109516009</v>
          </cell>
          <cell r="B28" t="str">
            <v>MANTENIM Y REPARACION</v>
          </cell>
          <cell r="C28" t="str">
            <v>ES</v>
          </cell>
          <cell r="D28">
            <v>154940922</v>
          </cell>
          <cell r="E28">
            <v>0</v>
          </cell>
          <cell r="F28">
            <v>0</v>
          </cell>
          <cell r="G28">
            <v>0</v>
          </cell>
          <cell r="H28">
            <v>154940922</v>
          </cell>
        </row>
        <row r="30">
          <cell r="A30">
            <v>17109516010</v>
          </cell>
          <cell r="B30" t="str">
            <v>ADECUAC DE INSTALACIO</v>
          </cell>
          <cell r="C30" t="str">
            <v>NES</v>
          </cell>
          <cell r="D30">
            <v>716000</v>
          </cell>
          <cell r="E30">
            <v>0</v>
          </cell>
          <cell r="F30">
            <v>0</v>
          </cell>
          <cell r="G30">
            <v>0</v>
          </cell>
          <cell r="H30">
            <v>716000</v>
          </cell>
        </row>
        <row r="32">
          <cell r="A32">
            <v>17109516011</v>
          </cell>
          <cell r="B32" t="str">
            <v>GASTOS DE VIAJE</v>
          </cell>
          <cell r="D32">
            <v>4488221</v>
          </cell>
          <cell r="E32">
            <v>0</v>
          </cell>
          <cell r="F32">
            <v>0</v>
          </cell>
          <cell r="G32">
            <v>0</v>
          </cell>
          <cell r="H32">
            <v>4488221</v>
          </cell>
        </row>
        <row r="34">
          <cell r="A34">
            <v>17109516013</v>
          </cell>
          <cell r="B34" t="str">
            <v>DIVERSOS</v>
          </cell>
          <cell r="D34">
            <v>152867182</v>
          </cell>
          <cell r="E34">
            <v>0</v>
          </cell>
          <cell r="F34">
            <v>0</v>
          </cell>
          <cell r="G34">
            <v>0</v>
          </cell>
          <cell r="H34">
            <v>152867182</v>
          </cell>
        </row>
        <row r="36">
          <cell r="A36">
            <v>171099</v>
          </cell>
          <cell r="B36" t="str">
            <v>AJUSTES POR INFLACION</v>
          </cell>
          <cell r="D36">
            <v>110720819.47</v>
          </cell>
          <cell r="E36">
            <v>5408280.9900000002</v>
          </cell>
          <cell r="F36">
            <v>0</v>
          </cell>
          <cell r="G36">
            <v>5408280.9900000002</v>
          </cell>
          <cell r="H36">
            <v>116129100.45999999</v>
          </cell>
        </row>
        <row r="38">
          <cell r="A38" t="str">
            <v>_x000C_CARACOL TEL</v>
          </cell>
          <cell r="B38" t="str">
            <v>EVISION S.A.</v>
          </cell>
          <cell r="H38" t="str">
            <v>PAGINA No.   109</v>
          </cell>
        </row>
        <row r="39">
          <cell r="A39" t="str">
            <v>XCALIBUR REF</v>
          </cell>
          <cell r="B39" t="str">
            <v>. cg2233.r</v>
          </cell>
          <cell r="C39" t="str">
            <v>BAL</v>
          </cell>
          <cell r="D39" t="str">
            <v>ANCE DE COMPROBACI</v>
          </cell>
          <cell r="E39" t="str">
            <v>ON POR UBICACION AL</v>
          </cell>
          <cell r="F39">
            <v>36372</v>
          </cell>
          <cell r="G39" t="str">
            <v>C.U</v>
          </cell>
          <cell r="H39" t="str">
            <v>. 18/08 11:01 ALV</v>
          </cell>
        </row>
        <row r="41">
          <cell r="A41" t="str">
            <v>CUENTA</v>
          </cell>
          <cell r="B41" t="str">
            <v>DESCRIPCION</v>
          </cell>
          <cell r="D41" t="str">
            <v>SALDO ANTERIOR</v>
          </cell>
          <cell r="E41" t="str">
            <v>DEBITOS MES</v>
          </cell>
          <cell r="F41" t="str">
            <v>CREDITOS MES</v>
          </cell>
          <cell r="G41" t="str">
            <v>SALDO MES</v>
          </cell>
          <cell r="H41" t="str">
            <v>SALDO ACTUAL</v>
          </cell>
        </row>
        <row r="42">
          <cell r="A42" t="str">
            <v>------------</v>
          </cell>
          <cell r="B42" t="str">
            <v>--------------------</v>
          </cell>
          <cell r="C42" t="str">
            <v>----</v>
          </cell>
          <cell r="D42" t="str">
            <v>-----------------</v>
          </cell>
          <cell r="E42" t="str">
            <v>------------------</v>
          </cell>
          <cell r="F42" t="str">
            <v>------------------</v>
          </cell>
          <cell r="G42" t="str">
            <v>------------------ -</v>
          </cell>
          <cell r="H42" t="str">
            <v>-----------------</v>
          </cell>
        </row>
        <row r="43">
          <cell r="A43">
            <v>2</v>
          </cell>
          <cell r="B43" t="str">
            <v>PASIVO</v>
          </cell>
          <cell r="D43">
            <v>205980</v>
          </cell>
          <cell r="E43">
            <v>0</v>
          </cell>
          <cell r="F43">
            <v>0</v>
          </cell>
          <cell r="G43">
            <v>0</v>
          </cell>
          <cell r="H43" t="str">
            <v>205.980,00-</v>
          </cell>
        </row>
        <row r="44">
          <cell r="A44">
            <v>23</v>
          </cell>
          <cell r="B44" t="str">
            <v>CUENTAS POR PAGAR</v>
          </cell>
          <cell r="D44">
            <v>205980</v>
          </cell>
          <cell r="E44">
            <v>0</v>
          </cell>
          <cell r="F44">
            <v>0</v>
          </cell>
          <cell r="G44">
            <v>0</v>
          </cell>
          <cell r="H44" t="str">
            <v>205.980,00-</v>
          </cell>
        </row>
        <row r="45">
          <cell r="A45">
            <v>2365</v>
          </cell>
          <cell r="B45" t="str">
            <v>RETENCION EN LA FUENT</v>
          </cell>
          <cell r="C45" t="str">
            <v>E</v>
          </cell>
          <cell r="D45">
            <v>165830</v>
          </cell>
          <cell r="E45">
            <v>0</v>
          </cell>
          <cell r="F45">
            <v>0</v>
          </cell>
          <cell r="G45">
            <v>0</v>
          </cell>
          <cell r="H45" t="str">
            <v>165.830,00-</v>
          </cell>
        </row>
        <row r="46">
          <cell r="A46">
            <v>236530</v>
          </cell>
          <cell r="B46" t="str">
            <v>ARRENDAMIENTOS</v>
          </cell>
          <cell r="D46">
            <v>165830</v>
          </cell>
          <cell r="E46">
            <v>0</v>
          </cell>
          <cell r="F46">
            <v>0</v>
          </cell>
          <cell r="G46">
            <v>0</v>
          </cell>
          <cell r="H46" t="str">
            <v>165.830,00-</v>
          </cell>
        </row>
        <row r="47">
          <cell r="A47">
            <v>236530004</v>
          </cell>
          <cell r="B47" t="str">
            <v>BTA-B.INMUEB.OTR PAG</v>
          </cell>
          <cell r="C47">
            <v>0.03</v>
          </cell>
          <cell r="D47">
            <v>165830</v>
          </cell>
          <cell r="E47">
            <v>0</v>
          </cell>
          <cell r="F47">
            <v>0</v>
          </cell>
          <cell r="G47">
            <v>0</v>
          </cell>
          <cell r="H47" t="str">
            <v>165.830,00-</v>
          </cell>
        </row>
        <row r="49">
          <cell r="A49">
            <v>2368</v>
          </cell>
          <cell r="B49" t="str">
            <v>IMPTO IND Y CIO-RETEN</v>
          </cell>
          <cell r="C49" t="str">
            <v>IDO</v>
          </cell>
          <cell r="D49">
            <v>40150</v>
          </cell>
          <cell r="E49">
            <v>0</v>
          </cell>
          <cell r="F49">
            <v>0</v>
          </cell>
          <cell r="G49">
            <v>0</v>
          </cell>
          <cell r="H49" t="str">
            <v>40.150,00-</v>
          </cell>
        </row>
        <row r="50">
          <cell r="A50">
            <v>236803</v>
          </cell>
          <cell r="B50" t="str">
            <v>ACTIVIDAD SERVICIOS</v>
          </cell>
          <cell r="D50">
            <v>38868</v>
          </cell>
          <cell r="E50">
            <v>0</v>
          </cell>
          <cell r="F50">
            <v>0</v>
          </cell>
          <cell r="G50">
            <v>0</v>
          </cell>
          <cell r="H50" t="str">
            <v>38.868,00-</v>
          </cell>
        </row>
        <row r="51">
          <cell r="A51">
            <v>236803001</v>
          </cell>
          <cell r="B51" t="str">
            <v>TARIFA .003</v>
          </cell>
          <cell r="D51">
            <v>174</v>
          </cell>
          <cell r="E51">
            <v>0</v>
          </cell>
          <cell r="F51">
            <v>0</v>
          </cell>
          <cell r="G51">
            <v>0</v>
          </cell>
          <cell r="H51" t="str">
            <v>174,00-</v>
          </cell>
        </row>
        <row r="53">
          <cell r="A53">
            <v>236803004</v>
          </cell>
          <cell r="B53" t="str">
            <v>TARIFA .007</v>
          </cell>
          <cell r="D53">
            <v>38694</v>
          </cell>
          <cell r="E53">
            <v>0</v>
          </cell>
          <cell r="F53">
            <v>0</v>
          </cell>
          <cell r="G53">
            <v>0</v>
          </cell>
          <cell r="H53" t="str">
            <v>38.694,00-</v>
          </cell>
        </row>
        <row r="55">
          <cell r="A55">
            <v>236805</v>
          </cell>
          <cell r="B55" t="str">
            <v>ACTIVIDAD NO DEFINIDA</v>
          </cell>
          <cell r="D55">
            <v>1282</v>
          </cell>
          <cell r="E55">
            <v>0</v>
          </cell>
          <cell r="F55">
            <v>0</v>
          </cell>
          <cell r="G55">
            <v>0</v>
          </cell>
          <cell r="H55" t="str">
            <v>1.282,00-</v>
          </cell>
        </row>
        <row r="56">
          <cell r="A56">
            <v>236805001</v>
          </cell>
          <cell r="B56" t="str">
            <v>TARIFA 1%</v>
          </cell>
          <cell r="D56">
            <v>1282</v>
          </cell>
          <cell r="E56">
            <v>0</v>
          </cell>
          <cell r="F56">
            <v>0</v>
          </cell>
          <cell r="G56">
            <v>0</v>
          </cell>
          <cell r="H56" t="str">
            <v>1.282,00-</v>
          </cell>
        </row>
        <row r="58">
          <cell r="A58" t="str">
            <v>_x000C_CARACOL TEL</v>
          </cell>
          <cell r="B58" t="str">
            <v>EVISION S.A.</v>
          </cell>
          <cell r="H58" t="str">
            <v>PAGINA No.   110</v>
          </cell>
        </row>
        <row r="59">
          <cell r="A59" t="str">
            <v>XCALIBUR REF</v>
          </cell>
          <cell r="B59" t="str">
            <v>. cg2233.r</v>
          </cell>
          <cell r="C59" t="str">
            <v>BAL</v>
          </cell>
          <cell r="D59" t="str">
            <v>ANCE DE COMPROBACI</v>
          </cell>
          <cell r="E59" t="str">
            <v>ON POR UBICACION AL</v>
          </cell>
          <cell r="F59">
            <v>36372</v>
          </cell>
          <cell r="G59" t="str">
            <v>C.U</v>
          </cell>
          <cell r="H59" t="str">
            <v>. 18/08 11:01 ALV</v>
          </cell>
        </row>
        <row r="61">
          <cell r="A61" t="str">
            <v>CUENTA</v>
          </cell>
          <cell r="B61" t="str">
            <v>DESCRIPCION</v>
          </cell>
          <cell r="D61" t="str">
            <v>SALDO ANTERIOR</v>
          </cell>
          <cell r="E61" t="str">
            <v>DEBITOS MES</v>
          </cell>
          <cell r="F61" t="str">
            <v>CREDITOS MES</v>
          </cell>
          <cell r="G61" t="str">
            <v>SALDO MES</v>
          </cell>
          <cell r="H61" t="str">
            <v>SALDO ACTUAL</v>
          </cell>
        </row>
        <row r="62">
          <cell r="A62" t="str">
            <v>------------</v>
          </cell>
          <cell r="B62" t="str">
            <v>--------------------</v>
          </cell>
          <cell r="C62" t="str">
            <v>----</v>
          </cell>
          <cell r="D62" t="str">
            <v>-----------------</v>
          </cell>
          <cell r="E62" t="str">
            <v>------------------</v>
          </cell>
          <cell r="F62" t="str">
            <v>------------------</v>
          </cell>
          <cell r="G62" t="str">
            <v>------------------ -</v>
          </cell>
          <cell r="H62" t="str">
            <v>-----------------</v>
          </cell>
        </row>
        <row r="63">
          <cell r="A63">
            <v>4</v>
          </cell>
          <cell r="B63" t="str">
            <v>INGRESOS</v>
          </cell>
          <cell r="D63">
            <v>166414657.18000001</v>
          </cell>
          <cell r="E63">
            <v>0</v>
          </cell>
          <cell r="F63">
            <v>6432280.9900000002</v>
          </cell>
          <cell r="G63" t="str">
            <v>6.432.280,99-</v>
          </cell>
          <cell r="H63" t="str">
            <v>172.846.938,17-</v>
          </cell>
        </row>
        <row r="64">
          <cell r="A64">
            <v>42</v>
          </cell>
          <cell r="B64" t="str">
            <v>NO OPERACIONALES</v>
          </cell>
          <cell r="D64">
            <v>56031534</v>
          </cell>
          <cell r="E64">
            <v>0</v>
          </cell>
          <cell r="F64">
            <v>1024000</v>
          </cell>
          <cell r="G64" t="str">
            <v>1.024.000,00-</v>
          </cell>
          <cell r="H64" t="str">
            <v>57.055.534,00-</v>
          </cell>
        </row>
        <row r="65">
          <cell r="A65">
            <v>4250</v>
          </cell>
          <cell r="B65" t="str">
            <v>RECUPERACIONES</v>
          </cell>
          <cell r="D65">
            <v>53811034</v>
          </cell>
          <cell r="E65">
            <v>0</v>
          </cell>
          <cell r="F65">
            <v>39000</v>
          </cell>
          <cell r="G65" t="str">
            <v>39.000,00-</v>
          </cell>
          <cell r="H65" t="str">
            <v>53.850.034,00-</v>
          </cell>
        </row>
        <row r="66">
          <cell r="A66">
            <v>425035</v>
          </cell>
          <cell r="B66" t="str">
            <v>DE PROVISIONES</v>
          </cell>
          <cell r="D66">
            <v>53811034</v>
          </cell>
          <cell r="E66">
            <v>0</v>
          </cell>
          <cell r="F66">
            <v>0</v>
          </cell>
          <cell r="G66">
            <v>0</v>
          </cell>
          <cell r="H66" t="str">
            <v>53.811.034,00-</v>
          </cell>
        </row>
        <row r="68">
          <cell r="A68">
            <v>425050</v>
          </cell>
          <cell r="B68" t="str">
            <v>REINT.OTROS COSTOS/GT</v>
          </cell>
          <cell r="C68" t="str">
            <v>OS</v>
          </cell>
          <cell r="D68">
            <v>0</v>
          </cell>
          <cell r="E68">
            <v>0</v>
          </cell>
          <cell r="F68">
            <v>39000</v>
          </cell>
          <cell r="G68" t="str">
            <v>39.000,00-</v>
          </cell>
          <cell r="H68" t="str">
            <v>39.000,00-</v>
          </cell>
        </row>
        <row r="70">
          <cell r="A70">
            <v>4295</v>
          </cell>
          <cell r="B70" t="str">
            <v>DIVERSOS</v>
          </cell>
          <cell r="D70">
            <v>2220500</v>
          </cell>
          <cell r="E70">
            <v>0</v>
          </cell>
          <cell r="F70">
            <v>985000</v>
          </cell>
          <cell r="G70" t="str">
            <v>985.000,00-</v>
          </cell>
          <cell r="H70" t="str">
            <v>3.205.500,00-</v>
          </cell>
        </row>
        <row r="71">
          <cell r="A71">
            <v>429505</v>
          </cell>
          <cell r="B71" t="str">
            <v>APROVECHAMIENTOS</v>
          </cell>
          <cell r="D71">
            <v>2220500</v>
          </cell>
          <cell r="E71">
            <v>0</v>
          </cell>
          <cell r="F71">
            <v>985000</v>
          </cell>
          <cell r="G71" t="str">
            <v>985.000,00-</v>
          </cell>
          <cell r="H71" t="str">
            <v>3.205.500,00-</v>
          </cell>
        </row>
        <row r="73">
          <cell r="A73">
            <v>47</v>
          </cell>
          <cell r="B73" t="str">
            <v>AJUSTE POR INFLACION</v>
          </cell>
          <cell r="D73">
            <v>110383123.18000001</v>
          </cell>
          <cell r="E73">
            <v>0</v>
          </cell>
          <cell r="F73">
            <v>5408280.9900000002</v>
          </cell>
          <cell r="G73" t="str">
            <v>5.408.280,99-</v>
          </cell>
          <cell r="H73" t="str">
            <v>115.791.404,17-</v>
          </cell>
        </row>
        <row r="74">
          <cell r="A74">
            <v>4705</v>
          </cell>
          <cell r="B74" t="str">
            <v>CORRECCION MONETARIA</v>
          </cell>
          <cell r="D74">
            <v>110383123.18000001</v>
          </cell>
          <cell r="E74">
            <v>0</v>
          </cell>
          <cell r="F74">
            <v>5408280.9900000002</v>
          </cell>
          <cell r="G74" t="str">
            <v>5.408.280,99-</v>
          </cell>
          <cell r="H74" t="str">
            <v>115.791.404,17-</v>
          </cell>
        </row>
        <row r="75">
          <cell r="A75">
            <v>470525</v>
          </cell>
          <cell r="B75" t="str">
            <v>DIFERIDOS (CR)</v>
          </cell>
          <cell r="D75">
            <v>110383123.18000001</v>
          </cell>
          <cell r="E75">
            <v>0</v>
          </cell>
          <cell r="F75">
            <v>5408280.9900000002</v>
          </cell>
          <cell r="G75" t="str">
            <v>5.408.280,99-</v>
          </cell>
          <cell r="H75" t="str">
            <v>115.791.404,17-</v>
          </cell>
        </row>
        <row r="77">
          <cell r="A77" t="str">
            <v>_x000C_CARACOL TEL</v>
          </cell>
          <cell r="B77" t="str">
            <v>EVISION S.A.</v>
          </cell>
          <cell r="H77" t="str">
            <v>PAGINA No.   111</v>
          </cell>
        </row>
        <row r="78">
          <cell r="A78" t="str">
            <v>XCALIBUR REF</v>
          </cell>
          <cell r="B78" t="str">
            <v>. cg2233.r</v>
          </cell>
          <cell r="C78" t="str">
            <v>BAL</v>
          </cell>
          <cell r="D78" t="str">
            <v>ANCE DE COMPROBACI</v>
          </cell>
          <cell r="E78" t="str">
            <v>ON POR UBICACION AL</v>
          </cell>
          <cell r="F78">
            <v>36372</v>
          </cell>
          <cell r="G78" t="str">
            <v>C.U</v>
          </cell>
          <cell r="H78" t="str">
            <v>. 18/08 11:01 ALV</v>
          </cell>
        </row>
        <row r="80">
          <cell r="A80" t="str">
            <v>CUENTA</v>
          </cell>
          <cell r="B80" t="str">
            <v>DESCRIPCION</v>
          </cell>
          <cell r="D80" t="str">
            <v>SALDO ANTERIOR</v>
          </cell>
          <cell r="E80" t="str">
            <v>DEBITOS MES</v>
          </cell>
          <cell r="F80" t="str">
            <v>CREDITOS MES</v>
          </cell>
          <cell r="G80" t="str">
            <v>SALDO MES</v>
          </cell>
          <cell r="H80" t="str">
            <v>SALDO ACTUAL</v>
          </cell>
        </row>
        <row r="81">
          <cell r="A81" t="str">
            <v>------------</v>
          </cell>
          <cell r="B81" t="str">
            <v>--------------------</v>
          </cell>
          <cell r="C81" t="str">
            <v>----</v>
          </cell>
          <cell r="D81" t="str">
            <v>-----------------</v>
          </cell>
          <cell r="E81" t="str">
            <v>------------------</v>
          </cell>
          <cell r="F81" t="str">
            <v>------------------</v>
          </cell>
          <cell r="G81" t="str">
            <v>------------------ -</v>
          </cell>
          <cell r="H81" t="str">
            <v>-----------------</v>
          </cell>
        </row>
        <row r="82">
          <cell r="A82">
            <v>5</v>
          </cell>
          <cell r="B82" t="str">
            <v>GASTOS</v>
          </cell>
          <cell r="D82">
            <v>2274310.0099999998</v>
          </cell>
          <cell r="E82">
            <v>166913442.94999999</v>
          </cell>
          <cell r="F82">
            <v>53895792.390000001</v>
          </cell>
          <cell r="G82">
            <v>113017650.56</v>
          </cell>
          <cell r="H82">
            <v>115291960.56999999</v>
          </cell>
        </row>
        <row r="83">
          <cell r="A83">
            <v>51</v>
          </cell>
          <cell r="B83" t="str">
            <v>OPERACIONALES DE ADMO</v>
          </cell>
          <cell r="C83" t="str">
            <v>N</v>
          </cell>
          <cell r="D83">
            <v>0.01</v>
          </cell>
          <cell r="E83">
            <v>166913442.94999999</v>
          </cell>
          <cell r="F83">
            <v>53895792.390000001</v>
          </cell>
          <cell r="G83">
            <v>113017650.56</v>
          </cell>
          <cell r="H83">
            <v>113017650.56999999</v>
          </cell>
        </row>
        <row r="84">
          <cell r="A84">
            <v>5105</v>
          </cell>
          <cell r="B84" t="str">
            <v>GASTOS DE PERSONAL</v>
          </cell>
          <cell r="D84">
            <v>0.3</v>
          </cell>
          <cell r="E84">
            <v>-80442275.950000003</v>
          </cell>
          <cell r="F84">
            <v>0</v>
          </cell>
          <cell r="G84">
            <v>80442275.950000003</v>
          </cell>
          <cell r="H84">
            <v>80442275.650000006</v>
          </cell>
        </row>
        <row r="85">
          <cell r="A85">
            <v>510503</v>
          </cell>
          <cell r="B85" t="str">
            <v>SALARIO INTEGRAL</v>
          </cell>
          <cell r="D85">
            <v>82577500</v>
          </cell>
          <cell r="E85">
            <v>22840160</v>
          </cell>
          <cell r="F85">
            <v>0</v>
          </cell>
          <cell r="G85">
            <v>22840160</v>
          </cell>
          <cell r="H85">
            <v>105417660</v>
          </cell>
        </row>
        <row r="87">
          <cell r="A87">
            <v>510506</v>
          </cell>
          <cell r="B87" t="str">
            <v>SUELDOS</v>
          </cell>
          <cell r="D87">
            <v>171947129</v>
          </cell>
          <cell r="E87">
            <v>29737439</v>
          </cell>
          <cell r="F87">
            <v>0</v>
          </cell>
          <cell r="G87">
            <v>29737439</v>
          </cell>
          <cell r="H87">
            <v>201684568</v>
          </cell>
        </row>
        <row r="89">
          <cell r="A89">
            <v>510515</v>
          </cell>
          <cell r="B89" t="str">
            <v>HORAS EXTRAS Y RECARG</v>
          </cell>
          <cell r="C89" t="str">
            <v>OS</v>
          </cell>
          <cell r="D89">
            <v>2633754.9</v>
          </cell>
          <cell r="E89">
            <v>931648.95</v>
          </cell>
          <cell r="F89">
            <v>0</v>
          </cell>
          <cell r="G89">
            <v>931648.95</v>
          </cell>
          <cell r="H89">
            <v>3565403.85</v>
          </cell>
        </row>
        <row r="91">
          <cell r="A91">
            <v>510527</v>
          </cell>
          <cell r="B91" t="str">
            <v>SUBSIDIO DE TRASPORTE</v>
          </cell>
          <cell r="D91">
            <v>2867032.8</v>
          </cell>
          <cell r="E91">
            <v>505853</v>
          </cell>
          <cell r="F91">
            <v>0</v>
          </cell>
          <cell r="G91">
            <v>505853</v>
          </cell>
          <cell r="H91">
            <v>3372885.8</v>
          </cell>
        </row>
        <row r="93">
          <cell r="A93">
            <v>510530</v>
          </cell>
          <cell r="B93" t="str">
            <v>CESANTIAS</v>
          </cell>
          <cell r="D93">
            <v>19634290</v>
          </cell>
          <cell r="E93">
            <v>3187393</v>
          </cell>
          <cell r="F93">
            <v>0</v>
          </cell>
          <cell r="G93">
            <v>3187393</v>
          </cell>
          <cell r="H93">
            <v>22821683</v>
          </cell>
        </row>
        <row r="95">
          <cell r="A95">
            <v>510533</v>
          </cell>
          <cell r="B95" t="str">
            <v>INTERESES/CESANTIAS</v>
          </cell>
          <cell r="D95">
            <v>2194996</v>
          </cell>
          <cell r="E95">
            <v>356330</v>
          </cell>
          <cell r="F95">
            <v>0</v>
          </cell>
          <cell r="G95">
            <v>356330</v>
          </cell>
          <cell r="H95">
            <v>2551326</v>
          </cell>
        </row>
        <row r="97">
          <cell r="A97">
            <v>510536</v>
          </cell>
          <cell r="B97" t="str">
            <v>PRIMA DE SERVICIOS</v>
          </cell>
          <cell r="D97">
            <v>17154734</v>
          </cell>
          <cell r="E97">
            <v>3187393</v>
          </cell>
          <cell r="F97">
            <v>0</v>
          </cell>
          <cell r="G97">
            <v>3187393</v>
          </cell>
          <cell r="H97">
            <v>20342127</v>
          </cell>
        </row>
        <row r="99">
          <cell r="A99">
            <v>510539</v>
          </cell>
          <cell r="B99" t="str">
            <v>VACACIONES</v>
          </cell>
          <cell r="D99">
            <v>12373034</v>
          </cell>
          <cell r="E99">
            <v>2407794</v>
          </cell>
          <cell r="F99">
            <v>0</v>
          </cell>
          <cell r="G99">
            <v>2407794</v>
          </cell>
          <cell r="H99">
            <v>14780828</v>
          </cell>
        </row>
        <row r="101">
          <cell r="A101">
            <v>510542</v>
          </cell>
          <cell r="B101" t="str">
            <v>PRIMAS EXTRALEGALES</v>
          </cell>
          <cell r="D101">
            <v>29263138</v>
          </cell>
          <cell r="E101">
            <v>4278909</v>
          </cell>
          <cell r="F101">
            <v>0</v>
          </cell>
          <cell r="G101">
            <v>4278909</v>
          </cell>
          <cell r="H101">
            <v>33542047</v>
          </cell>
        </row>
        <row r="102">
          <cell r="A102">
            <v>510542001</v>
          </cell>
          <cell r="B102" t="str">
            <v>PRIMA EXT SEMESTRAL</v>
          </cell>
          <cell r="D102">
            <v>15835118</v>
          </cell>
          <cell r="E102">
            <v>2913606</v>
          </cell>
          <cell r="F102">
            <v>0</v>
          </cell>
          <cell r="G102">
            <v>2913606</v>
          </cell>
          <cell r="H102">
            <v>18748724</v>
          </cell>
        </row>
        <row r="104">
          <cell r="A104">
            <v>510542002</v>
          </cell>
          <cell r="B104" t="str">
            <v>PRIMA EXT DE VACACION</v>
          </cell>
          <cell r="C104" t="str">
            <v>ES</v>
          </cell>
          <cell r="D104">
            <v>8410249</v>
          </cell>
          <cell r="E104">
            <v>1365303</v>
          </cell>
          <cell r="F104">
            <v>0</v>
          </cell>
          <cell r="G104">
            <v>1365303</v>
          </cell>
          <cell r="H104">
            <v>9775552</v>
          </cell>
        </row>
        <row r="106">
          <cell r="A106">
            <v>510542003</v>
          </cell>
          <cell r="B106" t="str">
            <v>PRIMA DE ANTIGUEDAD</v>
          </cell>
          <cell r="D106">
            <v>5017771</v>
          </cell>
          <cell r="E106">
            <v>0</v>
          </cell>
          <cell r="F106">
            <v>0</v>
          </cell>
          <cell r="G106">
            <v>0</v>
          </cell>
          <cell r="H106">
            <v>5017771</v>
          </cell>
        </row>
        <row r="108">
          <cell r="A108">
            <v>510548</v>
          </cell>
          <cell r="B108" t="str">
            <v>BONIFICACIONES</v>
          </cell>
          <cell r="D108">
            <v>1500000</v>
          </cell>
          <cell r="E108">
            <v>0</v>
          </cell>
          <cell r="F108">
            <v>0</v>
          </cell>
          <cell r="G108">
            <v>0</v>
          </cell>
          <cell r="H108">
            <v>1500000</v>
          </cell>
        </row>
        <row r="110">
          <cell r="A110">
            <v>510568</v>
          </cell>
          <cell r="B110" t="str">
            <v>APORTES ADM RIESG PRO</v>
          </cell>
          <cell r="C110" t="str">
            <v>FES.</v>
          </cell>
          <cell r="D110">
            <v>2631829</v>
          </cell>
          <cell r="E110">
            <v>498520</v>
          </cell>
          <cell r="F110">
            <v>0</v>
          </cell>
          <cell r="G110">
            <v>498520</v>
          </cell>
          <cell r="H110">
            <v>3130349</v>
          </cell>
        </row>
        <row r="112">
          <cell r="A112">
            <v>510569</v>
          </cell>
          <cell r="B112" t="str">
            <v>APORTES A   E. P. S</v>
          </cell>
          <cell r="D112">
            <v>21371593</v>
          </cell>
          <cell r="E112">
            <v>3727939</v>
          </cell>
          <cell r="F112">
            <v>0</v>
          </cell>
          <cell r="G112">
            <v>3727939</v>
          </cell>
          <cell r="H112">
            <v>25099532</v>
          </cell>
        </row>
        <row r="113">
          <cell r="A113">
            <v>510569001</v>
          </cell>
          <cell r="B113" t="str">
            <v>E.P.S.</v>
          </cell>
          <cell r="D113">
            <v>21371593</v>
          </cell>
          <cell r="E113">
            <v>3727939</v>
          </cell>
          <cell r="F113">
            <v>0</v>
          </cell>
          <cell r="G113">
            <v>3727939</v>
          </cell>
          <cell r="H113">
            <v>25099532</v>
          </cell>
        </row>
        <row r="115">
          <cell r="A115">
            <v>510570</v>
          </cell>
          <cell r="B115" t="str">
            <v>APORT A'FDOS D'PENS Y</v>
          </cell>
          <cell r="C115" t="str">
            <v>CES</v>
          </cell>
          <cell r="D115">
            <v>26022440</v>
          </cell>
          <cell r="E115">
            <v>4553250</v>
          </cell>
          <cell r="F115">
            <v>0</v>
          </cell>
          <cell r="G115">
            <v>4553250</v>
          </cell>
          <cell r="H115">
            <v>30575690</v>
          </cell>
        </row>
        <row r="117">
          <cell r="A117">
            <v>510572</v>
          </cell>
          <cell r="B117" t="str">
            <v>APORTES CAJA COMPENSA</v>
          </cell>
          <cell r="C117" t="str">
            <v>CION</v>
          </cell>
          <cell r="D117">
            <v>10174191</v>
          </cell>
          <cell r="E117">
            <v>1879843</v>
          </cell>
          <cell r="F117">
            <v>0</v>
          </cell>
          <cell r="G117">
            <v>1879843</v>
          </cell>
          <cell r="H117">
            <v>12054034</v>
          </cell>
        </row>
        <row r="119">
          <cell r="A119">
            <v>510575</v>
          </cell>
          <cell r="B119" t="str">
            <v>APORTES I.C.B.F</v>
          </cell>
          <cell r="D119">
            <v>7630637</v>
          </cell>
          <cell r="E119">
            <v>1409882</v>
          </cell>
          <cell r="F119">
            <v>0</v>
          </cell>
          <cell r="G119">
            <v>1409882</v>
          </cell>
          <cell r="H119">
            <v>9040519</v>
          </cell>
        </row>
        <row r="121">
          <cell r="A121">
            <v>510578</v>
          </cell>
          <cell r="B121" t="str">
            <v>SENA</v>
          </cell>
          <cell r="D121">
            <v>5087091</v>
          </cell>
          <cell r="E121">
            <v>939922</v>
          </cell>
          <cell r="F121">
            <v>0</v>
          </cell>
          <cell r="G121">
            <v>939922</v>
          </cell>
          <cell r="H121">
            <v>6027013</v>
          </cell>
        </row>
        <row r="123">
          <cell r="A123">
            <v>510595</v>
          </cell>
          <cell r="B123" t="str">
            <v>OTROS</v>
          </cell>
          <cell r="D123">
            <v>415063390</v>
          </cell>
          <cell r="E123">
            <v>0</v>
          </cell>
          <cell r="F123">
            <v>0</v>
          </cell>
          <cell r="G123">
            <v>0</v>
          </cell>
          <cell r="H123" t="str">
            <v>415.063.390,00-</v>
          </cell>
        </row>
        <row r="124">
          <cell r="A124">
            <v>510595097</v>
          </cell>
          <cell r="B124" t="str">
            <v>GTOS PERS TRASL A INV</v>
          </cell>
          <cell r="C124" t="str">
            <v>ENT</v>
          </cell>
          <cell r="D124">
            <v>415063390</v>
          </cell>
          <cell r="E124">
            <v>0</v>
          </cell>
          <cell r="F124">
            <v>0</v>
          </cell>
          <cell r="G124">
            <v>0</v>
          </cell>
          <cell r="H124" t="str">
            <v>415.063.390,00-</v>
          </cell>
        </row>
        <row r="126">
          <cell r="A126">
            <v>5120</v>
          </cell>
          <cell r="B126" t="str">
            <v>ARRENDAMIENTOS</v>
          </cell>
          <cell r="D126">
            <v>0</v>
          </cell>
          <cell r="E126">
            <v>34832067</v>
          </cell>
          <cell r="F126">
            <v>28879000</v>
          </cell>
          <cell r="G126">
            <v>5953067</v>
          </cell>
          <cell r="H126">
            <v>5953067</v>
          </cell>
        </row>
        <row r="127">
          <cell r="A127">
            <v>512010</v>
          </cell>
          <cell r="B127" t="str">
            <v>CONSTRUCCIONES Y EDIF</v>
          </cell>
          <cell r="C127" t="str">
            <v>IC</v>
          </cell>
          <cell r="D127">
            <v>63925434</v>
          </cell>
          <cell r="E127">
            <v>34274067</v>
          </cell>
          <cell r="F127">
            <v>28600000</v>
          </cell>
          <cell r="G127">
            <v>5674067</v>
          </cell>
          <cell r="H127">
            <v>69599501</v>
          </cell>
        </row>
        <row r="129">
          <cell r="A129">
            <v>512025</v>
          </cell>
          <cell r="B129" t="str">
            <v>EQ.COMPUTAC Y COMUNIC</v>
          </cell>
          <cell r="C129" t="str">
            <v>AC</v>
          </cell>
          <cell r="D129">
            <v>196000</v>
          </cell>
          <cell r="E129">
            <v>558000</v>
          </cell>
          <cell r="F129">
            <v>279000</v>
          </cell>
          <cell r="G129">
            <v>279000</v>
          </cell>
          <cell r="H129">
            <v>475000</v>
          </cell>
        </row>
        <row r="131">
          <cell r="A131">
            <v>512098</v>
          </cell>
          <cell r="B131" t="str">
            <v>ARRENDAM TRASL A DIF-</v>
          </cell>
          <cell r="C131" t="str">
            <v>CR</v>
          </cell>
          <cell r="D131">
            <v>64121434</v>
          </cell>
          <cell r="E131">
            <v>0</v>
          </cell>
          <cell r="F131">
            <v>0</v>
          </cell>
          <cell r="G131">
            <v>0</v>
          </cell>
          <cell r="H131" t="str">
            <v>64.121.434,00-</v>
          </cell>
        </row>
        <row r="133">
          <cell r="A133">
            <v>5125</v>
          </cell>
          <cell r="B133" t="str">
            <v>CONTRIBUC Y AFILIACIO</v>
          </cell>
          <cell r="C133" t="str">
            <v>NES</v>
          </cell>
          <cell r="D133">
            <v>0</v>
          </cell>
          <cell r="E133">
            <v>57364</v>
          </cell>
          <cell r="F133">
            <v>57000</v>
          </cell>
          <cell r="G133">
            <v>364</v>
          </cell>
          <cell r="H133">
            <v>364</v>
          </cell>
        </row>
        <row r="134">
          <cell r="A134">
            <v>512510</v>
          </cell>
          <cell r="B134" t="str">
            <v>AFILIAC Y SOSTENIMIEN</v>
          </cell>
          <cell r="C134" t="str">
            <v>TO</v>
          </cell>
          <cell r="D134">
            <v>285820</v>
          </cell>
          <cell r="E134">
            <v>57364</v>
          </cell>
          <cell r="F134">
            <v>57000</v>
          </cell>
          <cell r="G134">
            <v>364</v>
          </cell>
          <cell r="H134">
            <v>286184</v>
          </cell>
        </row>
        <row r="135">
          <cell r="A135" t="str">
            <v>_x000C_CARACOL TEL</v>
          </cell>
          <cell r="B135" t="str">
            <v>EVISION S.A.</v>
          </cell>
          <cell r="H135" t="str">
            <v>PAGINA No.   112</v>
          </cell>
        </row>
        <row r="136">
          <cell r="A136" t="str">
            <v>XCALIBUR REF</v>
          </cell>
          <cell r="B136" t="str">
            <v>. cg2233.r</v>
          </cell>
          <cell r="C136" t="str">
            <v>BAL</v>
          </cell>
          <cell r="D136" t="str">
            <v>ANCE DE COMPROBACI</v>
          </cell>
          <cell r="E136" t="str">
            <v>ON POR UBICACION AL</v>
          </cell>
          <cell r="F136">
            <v>36372</v>
          </cell>
          <cell r="G136" t="str">
            <v>C.U</v>
          </cell>
          <cell r="H136" t="str">
            <v>. 18/08 11:01 ALV</v>
          </cell>
        </row>
        <row r="138">
          <cell r="A138" t="str">
            <v>CUENTA</v>
          </cell>
          <cell r="B138" t="str">
            <v>DESCRIPCION</v>
          </cell>
          <cell r="D138" t="str">
            <v>SALDO ANTERIOR</v>
          </cell>
          <cell r="E138" t="str">
            <v>DEBITOS MES</v>
          </cell>
          <cell r="F138" t="str">
            <v>CREDITOS MES</v>
          </cell>
          <cell r="G138" t="str">
            <v>SALDO MES</v>
          </cell>
          <cell r="H138" t="str">
            <v>SALDO ACTUAL</v>
          </cell>
        </row>
        <row r="139">
          <cell r="A139" t="str">
            <v>------------</v>
          </cell>
          <cell r="B139" t="str">
            <v>--------------------</v>
          </cell>
          <cell r="C139" t="str">
            <v>----</v>
          </cell>
          <cell r="D139" t="str">
            <v>-----------------</v>
          </cell>
          <cell r="E139" t="str">
            <v>------------------</v>
          </cell>
          <cell r="F139" t="str">
            <v>------------------</v>
          </cell>
          <cell r="G139" t="str">
            <v>------------------ -</v>
          </cell>
          <cell r="H139" t="str">
            <v>-----------------</v>
          </cell>
        </row>
        <row r="141">
          <cell r="A141">
            <v>512598</v>
          </cell>
          <cell r="B141" t="str">
            <v>CONTRIB Y AFIL TRASL</v>
          </cell>
          <cell r="C141" t="str">
            <v>A DI</v>
          </cell>
          <cell r="D141">
            <v>285820</v>
          </cell>
          <cell r="E141">
            <v>0</v>
          </cell>
          <cell r="F141">
            <v>0</v>
          </cell>
          <cell r="G141">
            <v>0</v>
          </cell>
          <cell r="H141" t="str">
            <v>285.820,00-</v>
          </cell>
        </row>
        <row r="143">
          <cell r="A143">
            <v>5135</v>
          </cell>
          <cell r="B143" t="str">
            <v>SERVICIOS</v>
          </cell>
          <cell r="D143">
            <v>0.08</v>
          </cell>
          <cell r="E143">
            <v>-33378761</v>
          </cell>
          <cell r="F143">
            <v>11766270</v>
          </cell>
          <cell r="G143">
            <v>21612491</v>
          </cell>
          <cell r="H143">
            <v>21612490.920000002</v>
          </cell>
        </row>
        <row r="144">
          <cell r="A144">
            <v>513505</v>
          </cell>
          <cell r="B144" t="str">
            <v>ASEO Y VIGILANCIA</v>
          </cell>
          <cell r="D144">
            <v>60256993.5</v>
          </cell>
          <cell r="E144">
            <v>10853765</v>
          </cell>
          <cell r="F144">
            <v>0</v>
          </cell>
          <cell r="G144">
            <v>10853765</v>
          </cell>
          <cell r="H144">
            <v>71110758.5</v>
          </cell>
        </row>
        <row r="146">
          <cell r="A146">
            <v>513510</v>
          </cell>
          <cell r="B146" t="str">
            <v>TEMPORALES</v>
          </cell>
          <cell r="D146">
            <v>7924032</v>
          </cell>
          <cell r="E146">
            <v>1029294</v>
          </cell>
          <cell r="F146">
            <v>346270</v>
          </cell>
          <cell r="G146">
            <v>683024</v>
          </cell>
          <cell r="H146">
            <v>8607056</v>
          </cell>
        </row>
        <row r="148">
          <cell r="A148">
            <v>513525</v>
          </cell>
          <cell r="B148" t="str">
            <v>ACUEDUCTO Y ALCANTARI</v>
          </cell>
          <cell r="C148" t="str">
            <v>LLAD</v>
          </cell>
          <cell r="D148">
            <v>9661390</v>
          </cell>
          <cell r="E148">
            <v>3191100</v>
          </cell>
          <cell r="F148">
            <v>1840000</v>
          </cell>
          <cell r="G148">
            <v>1351100</v>
          </cell>
          <cell r="H148">
            <v>11012490</v>
          </cell>
        </row>
        <row r="150">
          <cell r="A150">
            <v>513530</v>
          </cell>
          <cell r="B150" t="str">
            <v>ENERGIA ELECTRICA</v>
          </cell>
          <cell r="D150">
            <v>15280000</v>
          </cell>
          <cell r="E150">
            <v>4390380</v>
          </cell>
          <cell r="F150">
            <v>2200000</v>
          </cell>
          <cell r="G150">
            <v>2190380</v>
          </cell>
          <cell r="H150">
            <v>17470380</v>
          </cell>
        </row>
        <row r="152">
          <cell r="A152">
            <v>513535</v>
          </cell>
          <cell r="B152" t="str">
            <v>TELEFONO</v>
          </cell>
          <cell r="D152">
            <v>40895143</v>
          </cell>
          <cell r="E152">
            <v>13330570</v>
          </cell>
          <cell r="F152">
            <v>7000000</v>
          </cell>
          <cell r="G152">
            <v>6330570</v>
          </cell>
          <cell r="H152">
            <v>47225713</v>
          </cell>
        </row>
        <row r="154">
          <cell r="A154">
            <v>513540</v>
          </cell>
          <cell r="B154" t="str">
            <v>CORREO,PORTES Y TELEG</v>
          </cell>
          <cell r="C154" t="str">
            <v>RAMA</v>
          </cell>
          <cell r="D154">
            <v>41635.949999999997</v>
          </cell>
          <cell r="E154">
            <v>0</v>
          </cell>
          <cell r="F154">
            <v>0</v>
          </cell>
          <cell r="G154">
            <v>0</v>
          </cell>
          <cell r="H154">
            <v>41635.949999999997</v>
          </cell>
        </row>
        <row r="156">
          <cell r="A156">
            <v>513550</v>
          </cell>
          <cell r="B156" t="str">
            <v>TRASPORTES Y ACARREOS</v>
          </cell>
          <cell r="D156">
            <v>613150</v>
          </cell>
          <cell r="E156">
            <v>0</v>
          </cell>
          <cell r="F156">
            <v>0</v>
          </cell>
          <cell r="G156">
            <v>0</v>
          </cell>
          <cell r="H156">
            <v>613150</v>
          </cell>
        </row>
        <row r="158">
          <cell r="A158">
            <v>513595</v>
          </cell>
          <cell r="B158" t="str">
            <v>OTROS</v>
          </cell>
          <cell r="D158">
            <v>1216585.47</v>
          </cell>
          <cell r="E158">
            <v>583652</v>
          </cell>
          <cell r="F158">
            <v>380000</v>
          </cell>
          <cell r="G158">
            <v>203652</v>
          </cell>
          <cell r="H158">
            <v>1420237.47</v>
          </cell>
        </row>
        <row r="159">
          <cell r="A159">
            <v>513595005</v>
          </cell>
          <cell r="B159" t="str">
            <v>TELEFONOS CELULARES</v>
          </cell>
          <cell r="D159">
            <v>1216585.47</v>
          </cell>
          <cell r="E159">
            <v>583652</v>
          </cell>
          <cell r="F159">
            <v>380000</v>
          </cell>
          <cell r="G159">
            <v>203652</v>
          </cell>
          <cell r="H159">
            <v>1420237.47</v>
          </cell>
        </row>
        <row r="161">
          <cell r="A161">
            <v>513598</v>
          </cell>
          <cell r="B161" t="str">
            <v>SERVICIOS TRASL A DIF</v>
          </cell>
          <cell r="C161" t="e">
            <v>#NAME?</v>
          </cell>
          <cell r="D161">
            <v>135888930</v>
          </cell>
          <cell r="E161">
            <v>0</v>
          </cell>
          <cell r="F161">
            <v>0</v>
          </cell>
          <cell r="G161">
            <v>0</v>
          </cell>
          <cell r="H161" t="str">
            <v>135.888.930,00-</v>
          </cell>
        </row>
        <row r="163">
          <cell r="A163">
            <v>5145</v>
          </cell>
          <cell r="B163" t="str">
            <v>MANTENIM.Y REPARACION</v>
          </cell>
          <cell r="C163" t="str">
            <v>ES</v>
          </cell>
          <cell r="D163">
            <v>0</v>
          </cell>
          <cell r="E163">
            <v>2901877</v>
          </cell>
          <cell r="F163">
            <v>0</v>
          </cell>
          <cell r="G163">
            <v>2901877</v>
          </cell>
          <cell r="H163">
            <v>2901877</v>
          </cell>
        </row>
        <row r="164">
          <cell r="A164">
            <v>514510</v>
          </cell>
          <cell r="B164" t="str">
            <v>CONSTRUCC Y EDIFIC.</v>
          </cell>
          <cell r="D164">
            <v>40268680</v>
          </cell>
          <cell r="E164">
            <v>2453300</v>
          </cell>
          <cell r="F164">
            <v>0</v>
          </cell>
          <cell r="G164">
            <v>2453300</v>
          </cell>
          <cell r="H164">
            <v>42721980</v>
          </cell>
        </row>
        <row r="165">
          <cell r="A165">
            <v>514510001</v>
          </cell>
          <cell r="B165" t="str">
            <v>COMPRAS 3%</v>
          </cell>
          <cell r="D165">
            <v>2470214</v>
          </cell>
          <cell r="E165">
            <v>885800</v>
          </cell>
          <cell r="F165">
            <v>0</v>
          </cell>
          <cell r="G165">
            <v>885800</v>
          </cell>
          <cell r="H165">
            <v>3356014</v>
          </cell>
        </row>
        <row r="167">
          <cell r="A167">
            <v>514510002</v>
          </cell>
          <cell r="B167" t="str">
            <v>SERVICIOS 4%</v>
          </cell>
          <cell r="D167">
            <v>37798466</v>
          </cell>
          <cell r="E167">
            <v>1567500</v>
          </cell>
          <cell r="F167">
            <v>0</v>
          </cell>
          <cell r="G167">
            <v>1567500</v>
          </cell>
          <cell r="H167">
            <v>39365966</v>
          </cell>
        </row>
        <row r="169">
          <cell r="A169">
            <v>514515</v>
          </cell>
          <cell r="B169" t="str">
            <v>MAQUINARIA Y EQUIPO</v>
          </cell>
          <cell r="D169">
            <v>885208</v>
          </cell>
          <cell r="E169">
            <v>0</v>
          </cell>
          <cell r="F169">
            <v>0</v>
          </cell>
          <cell r="G169">
            <v>0</v>
          </cell>
          <cell r="H169">
            <v>885208</v>
          </cell>
        </row>
        <row r="170">
          <cell r="A170">
            <v>514515001</v>
          </cell>
          <cell r="B170" t="str">
            <v>COMPRAS 3%</v>
          </cell>
          <cell r="D170">
            <v>590208</v>
          </cell>
          <cell r="E170">
            <v>0</v>
          </cell>
          <cell r="F170">
            <v>0</v>
          </cell>
          <cell r="G170">
            <v>0</v>
          </cell>
          <cell r="H170">
            <v>590208</v>
          </cell>
        </row>
        <row r="172">
          <cell r="A172">
            <v>514515002</v>
          </cell>
          <cell r="B172" t="str">
            <v>SERVICIOS 4%</v>
          </cell>
          <cell r="D172">
            <v>295000</v>
          </cell>
          <cell r="E172">
            <v>0</v>
          </cell>
          <cell r="F172">
            <v>0</v>
          </cell>
          <cell r="G172">
            <v>0</v>
          </cell>
          <cell r="H172">
            <v>295000</v>
          </cell>
        </row>
        <row r="174">
          <cell r="A174">
            <v>514520</v>
          </cell>
          <cell r="B174" t="str">
            <v>EQUIPO DE OFICINA</v>
          </cell>
          <cell r="D174">
            <v>1304843</v>
          </cell>
          <cell r="E174">
            <v>448577</v>
          </cell>
          <cell r="F174">
            <v>0</v>
          </cell>
          <cell r="G174">
            <v>448577</v>
          </cell>
          <cell r="H174">
            <v>1753420</v>
          </cell>
        </row>
        <row r="175">
          <cell r="A175">
            <v>514520001</v>
          </cell>
          <cell r="B175" t="str">
            <v>COMPRAS 3%</v>
          </cell>
          <cell r="D175">
            <v>1304843</v>
          </cell>
          <cell r="E175">
            <v>270351</v>
          </cell>
          <cell r="F175">
            <v>0</v>
          </cell>
          <cell r="G175">
            <v>270351</v>
          </cell>
          <cell r="H175">
            <v>1575194</v>
          </cell>
        </row>
        <row r="177">
          <cell r="A177">
            <v>514520002</v>
          </cell>
          <cell r="B177" t="str">
            <v>SERVICIOS 4%</v>
          </cell>
          <cell r="D177">
            <v>0</v>
          </cell>
          <cell r="E177">
            <v>178226</v>
          </cell>
          <cell r="F177">
            <v>0</v>
          </cell>
          <cell r="G177">
            <v>178226</v>
          </cell>
          <cell r="H177">
            <v>178226</v>
          </cell>
        </row>
        <row r="179">
          <cell r="A179">
            <v>514525</v>
          </cell>
          <cell r="B179" t="str">
            <v>EQ.COMPUTAC Y COMUNIC</v>
          </cell>
          <cell r="C179" t="str">
            <v>AC.</v>
          </cell>
          <cell r="D179">
            <v>335000</v>
          </cell>
          <cell r="E179">
            <v>0</v>
          </cell>
          <cell r="F179">
            <v>0</v>
          </cell>
          <cell r="G179">
            <v>0</v>
          </cell>
          <cell r="H179">
            <v>335000</v>
          </cell>
        </row>
        <row r="180">
          <cell r="A180">
            <v>514525002</v>
          </cell>
          <cell r="B180" t="str">
            <v>SERVICIOS 4%</v>
          </cell>
          <cell r="D180">
            <v>335000</v>
          </cell>
          <cell r="E180">
            <v>0</v>
          </cell>
          <cell r="F180">
            <v>0</v>
          </cell>
          <cell r="G180">
            <v>0</v>
          </cell>
          <cell r="H180">
            <v>335000</v>
          </cell>
        </row>
        <row r="182">
          <cell r="A182">
            <v>514598</v>
          </cell>
          <cell r="B182" t="str">
            <v>MANT Y REPARAC TRASL</v>
          </cell>
          <cell r="C182" t="str">
            <v>A DI</v>
          </cell>
          <cell r="D182">
            <v>42793731</v>
          </cell>
          <cell r="E182">
            <v>0</v>
          </cell>
          <cell r="F182">
            <v>0</v>
          </cell>
          <cell r="G182">
            <v>0</v>
          </cell>
          <cell r="H182" t="str">
            <v>42.793.731,00-</v>
          </cell>
        </row>
        <row r="184">
          <cell r="A184">
            <v>515015</v>
          </cell>
          <cell r="B184" t="str">
            <v>REPARACIONES LOCATIVA</v>
          </cell>
          <cell r="C184" t="str">
            <v>S</v>
          </cell>
          <cell r="D184">
            <v>716000</v>
          </cell>
          <cell r="E184">
            <v>0</v>
          </cell>
          <cell r="F184">
            <v>0</v>
          </cell>
          <cell r="G184">
            <v>0</v>
          </cell>
          <cell r="H184">
            <v>716000</v>
          </cell>
        </row>
        <row r="185">
          <cell r="A185">
            <v>515015002</v>
          </cell>
          <cell r="B185" t="str">
            <v>REP LOCATIVAS SERVICI</v>
          </cell>
          <cell r="C185" t="str">
            <v>OS</v>
          </cell>
          <cell r="D185">
            <v>140000</v>
          </cell>
          <cell r="E185">
            <v>0</v>
          </cell>
          <cell r="F185">
            <v>0</v>
          </cell>
          <cell r="G185">
            <v>0</v>
          </cell>
          <cell r="H185">
            <v>140000</v>
          </cell>
        </row>
        <row r="187">
          <cell r="A187">
            <v>515015003</v>
          </cell>
          <cell r="B187" t="str">
            <v>REP LOCATIVAS COMPRAS</v>
          </cell>
          <cell r="D187">
            <v>576000</v>
          </cell>
          <cell r="E187">
            <v>0</v>
          </cell>
          <cell r="F187">
            <v>0</v>
          </cell>
          <cell r="G187">
            <v>0</v>
          </cell>
          <cell r="H187">
            <v>576000</v>
          </cell>
        </row>
        <row r="189">
          <cell r="A189">
            <v>515098</v>
          </cell>
          <cell r="B189" t="str">
            <v>ADECUACION E INSTAL T</v>
          </cell>
          <cell r="C189" t="str">
            <v>RAS</v>
          </cell>
          <cell r="D189">
            <v>716000</v>
          </cell>
          <cell r="E189">
            <v>0</v>
          </cell>
          <cell r="F189">
            <v>0</v>
          </cell>
          <cell r="G189">
            <v>0</v>
          </cell>
          <cell r="H189" t="str">
            <v>716.000,00-</v>
          </cell>
        </row>
        <row r="191">
          <cell r="A191">
            <v>5195</v>
          </cell>
          <cell r="B191" t="str">
            <v>DIVERSOS</v>
          </cell>
          <cell r="D191">
            <v>0.39</v>
          </cell>
          <cell r="E191">
            <v>15301098</v>
          </cell>
          <cell r="F191">
            <v>13193522.390000001</v>
          </cell>
          <cell r="G191">
            <v>2107575.61</v>
          </cell>
          <cell r="H191">
            <v>2107576</v>
          </cell>
        </row>
        <row r="192">
          <cell r="A192">
            <v>519520</v>
          </cell>
          <cell r="B192" t="str">
            <v>RELAC.PUBLIC Y GTOS R</v>
          </cell>
          <cell r="C192" t="str">
            <v>EPRE</v>
          </cell>
          <cell r="D192">
            <v>19600</v>
          </cell>
          <cell r="E192">
            <v>0</v>
          </cell>
          <cell r="F192">
            <v>0</v>
          </cell>
          <cell r="G192">
            <v>0</v>
          </cell>
          <cell r="H192">
            <v>19600</v>
          </cell>
        </row>
        <row r="193">
          <cell r="A193" t="str">
            <v>_x000C_CARACOL TEL</v>
          </cell>
          <cell r="B193" t="str">
            <v>EVISION S.A.</v>
          </cell>
          <cell r="H193" t="str">
            <v>PAGINA No.   113</v>
          </cell>
        </row>
        <row r="194">
          <cell r="A194" t="str">
            <v>XCALIBUR REF</v>
          </cell>
          <cell r="B194" t="str">
            <v>. cg2233.r</v>
          </cell>
          <cell r="C194" t="str">
            <v>BAL</v>
          </cell>
          <cell r="D194" t="str">
            <v>ANCE DE COMPROBACI</v>
          </cell>
          <cell r="E194" t="str">
            <v>ON POR UBICACION AL</v>
          </cell>
          <cell r="F194">
            <v>36372</v>
          </cell>
          <cell r="G194" t="str">
            <v>C.U</v>
          </cell>
          <cell r="H194" t="str">
            <v>. 18/08 11:01 ALV</v>
          </cell>
        </row>
        <row r="196">
          <cell r="A196" t="str">
            <v>CUENTA</v>
          </cell>
          <cell r="B196" t="str">
            <v>DESCRIPCION</v>
          </cell>
          <cell r="D196" t="str">
            <v>SALDO ANTERIOR</v>
          </cell>
          <cell r="E196" t="str">
            <v>DEBITOS MES</v>
          </cell>
          <cell r="F196" t="str">
            <v>CREDITOS MES</v>
          </cell>
          <cell r="G196" t="str">
            <v>SALDO MES</v>
          </cell>
          <cell r="H196" t="str">
            <v>SALDO ACTUAL</v>
          </cell>
        </row>
        <row r="197">
          <cell r="A197" t="str">
            <v>------------</v>
          </cell>
          <cell r="B197" t="str">
            <v>--------------------</v>
          </cell>
          <cell r="C197" t="str">
            <v>----</v>
          </cell>
          <cell r="D197" t="str">
            <v>-----------------</v>
          </cell>
          <cell r="E197" t="str">
            <v>------------------</v>
          </cell>
          <cell r="F197" t="str">
            <v>------------------</v>
          </cell>
          <cell r="G197" t="str">
            <v>------------------ -</v>
          </cell>
          <cell r="H197" t="str">
            <v>-----------------</v>
          </cell>
        </row>
        <row r="199">
          <cell r="A199">
            <v>519525</v>
          </cell>
          <cell r="B199" t="str">
            <v>ELEM.ASEO Y CAFETERIA</v>
          </cell>
          <cell r="D199">
            <v>3578161</v>
          </cell>
          <cell r="E199">
            <v>6357800</v>
          </cell>
          <cell r="F199">
            <v>5438400</v>
          </cell>
          <cell r="G199">
            <v>919400</v>
          </cell>
          <cell r="H199">
            <v>4497561</v>
          </cell>
        </row>
        <row r="201">
          <cell r="A201">
            <v>519530</v>
          </cell>
          <cell r="B201" t="str">
            <v>UTILES,PAPELERIA,FOTO</v>
          </cell>
          <cell r="C201" t="str">
            <v>C</v>
          </cell>
          <cell r="D201">
            <v>596789</v>
          </cell>
          <cell r="E201">
            <v>0</v>
          </cell>
          <cell r="F201">
            <v>596789</v>
          </cell>
          <cell r="G201" t="str">
            <v>596.789,00-</v>
          </cell>
          <cell r="H201">
            <v>0</v>
          </cell>
        </row>
        <row r="203">
          <cell r="A203">
            <v>519545</v>
          </cell>
          <cell r="B203" t="str">
            <v>TAXIS Y BUSES</v>
          </cell>
          <cell r="D203">
            <v>112450</v>
          </cell>
          <cell r="E203">
            <v>0</v>
          </cell>
          <cell r="F203">
            <v>0</v>
          </cell>
          <cell r="G203">
            <v>0</v>
          </cell>
          <cell r="H203">
            <v>112450</v>
          </cell>
        </row>
        <row r="205">
          <cell r="A205">
            <v>519565</v>
          </cell>
          <cell r="B205" t="str">
            <v>PARQUEADEROS</v>
          </cell>
          <cell r="D205">
            <v>1252000</v>
          </cell>
          <cell r="E205">
            <v>1252000</v>
          </cell>
          <cell r="F205">
            <v>626000</v>
          </cell>
          <cell r="G205">
            <v>626000</v>
          </cell>
          <cell r="H205">
            <v>1878000</v>
          </cell>
        </row>
        <row r="207">
          <cell r="A207">
            <v>519595</v>
          </cell>
          <cell r="B207" t="str">
            <v>OTROS</v>
          </cell>
          <cell r="D207">
            <v>12597099.390000001</v>
          </cell>
          <cell r="E207">
            <v>7691298</v>
          </cell>
          <cell r="F207">
            <v>6532333.3899999997</v>
          </cell>
          <cell r="G207">
            <v>1158964.6100000001</v>
          </cell>
          <cell r="H207">
            <v>13756064</v>
          </cell>
        </row>
        <row r="208">
          <cell r="A208">
            <v>519595001</v>
          </cell>
          <cell r="B208" t="str">
            <v>IMAGEN CORPORATIVA</v>
          </cell>
          <cell r="D208">
            <v>282000</v>
          </cell>
          <cell r="E208">
            <v>0</v>
          </cell>
          <cell r="F208">
            <v>0</v>
          </cell>
          <cell r="G208">
            <v>0</v>
          </cell>
          <cell r="H208" t="str">
            <v>282.000,00-</v>
          </cell>
        </row>
        <row r="210">
          <cell r="A210">
            <v>519595005</v>
          </cell>
          <cell r="B210" t="str">
            <v>ELEMENTOS DE COMPUTO</v>
          </cell>
          <cell r="D210">
            <v>720274</v>
          </cell>
          <cell r="E210">
            <v>0</v>
          </cell>
          <cell r="F210">
            <v>0</v>
          </cell>
          <cell r="G210">
            <v>0</v>
          </cell>
          <cell r="H210">
            <v>720274</v>
          </cell>
        </row>
        <row r="212">
          <cell r="A212">
            <v>519595007</v>
          </cell>
          <cell r="B212" t="str">
            <v>ADMON DE EDIFICIOS</v>
          </cell>
          <cell r="D212">
            <v>6805192</v>
          </cell>
          <cell r="E212">
            <v>1701298</v>
          </cell>
          <cell r="F212">
            <v>0</v>
          </cell>
          <cell r="G212">
            <v>1701298</v>
          </cell>
          <cell r="H212">
            <v>8506490</v>
          </cell>
        </row>
        <row r="214">
          <cell r="A214">
            <v>519595008</v>
          </cell>
          <cell r="B214" t="str">
            <v>FUNG P'OFIC Y DECORAT</v>
          </cell>
          <cell r="C214" t="str">
            <v>IVOS</v>
          </cell>
          <cell r="D214">
            <v>4492833.3899999997</v>
          </cell>
          <cell r="E214">
            <v>5990000</v>
          </cell>
          <cell r="F214">
            <v>6532333.3899999997</v>
          </cell>
          <cell r="G214" t="str">
            <v>542.333,39-</v>
          </cell>
          <cell r="H214">
            <v>3950500</v>
          </cell>
        </row>
        <row r="216">
          <cell r="A216">
            <v>519595009</v>
          </cell>
          <cell r="B216" t="str">
            <v>OTROS NEGOC-SERVICIOS</v>
          </cell>
          <cell r="D216">
            <v>390000</v>
          </cell>
          <cell r="E216">
            <v>0</v>
          </cell>
          <cell r="F216">
            <v>0</v>
          </cell>
          <cell r="G216">
            <v>0</v>
          </cell>
          <cell r="H216">
            <v>390000</v>
          </cell>
        </row>
        <row r="218">
          <cell r="A218">
            <v>519595013</v>
          </cell>
          <cell r="B218" t="str">
            <v>PUBLICIDAD</v>
          </cell>
          <cell r="D218">
            <v>470800</v>
          </cell>
          <cell r="E218">
            <v>0</v>
          </cell>
          <cell r="F218">
            <v>0</v>
          </cell>
          <cell r="G218">
            <v>0</v>
          </cell>
          <cell r="H218">
            <v>470800</v>
          </cell>
        </row>
        <row r="219">
          <cell r="A219">
            <v>51959501301</v>
          </cell>
          <cell r="B219" t="str">
            <v>TELEVISION</v>
          </cell>
          <cell r="D219">
            <v>470800</v>
          </cell>
          <cell r="E219">
            <v>0</v>
          </cell>
          <cell r="F219">
            <v>0</v>
          </cell>
          <cell r="G219">
            <v>0</v>
          </cell>
          <cell r="H219">
            <v>470800</v>
          </cell>
        </row>
        <row r="221">
          <cell r="A221">
            <v>519598</v>
          </cell>
          <cell r="B221" t="str">
            <v>DIVERSOS TRASL A DIF</v>
          </cell>
          <cell r="C221" t="e">
            <v>#NAME?</v>
          </cell>
          <cell r="D221">
            <v>18156099</v>
          </cell>
          <cell r="E221">
            <v>0</v>
          </cell>
          <cell r="F221">
            <v>0</v>
          </cell>
          <cell r="G221">
            <v>0</v>
          </cell>
          <cell r="H221" t="str">
            <v>18.156.099,00-</v>
          </cell>
        </row>
        <row r="223">
          <cell r="A223">
            <v>53</v>
          </cell>
          <cell r="B223" t="str">
            <v>NO OPERACIONALES</v>
          </cell>
          <cell r="D223">
            <v>2274310</v>
          </cell>
          <cell r="E223">
            <v>0</v>
          </cell>
          <cell r="F223">
            <v>0</v>
          </cell>
          <cell r="G223">
            <v>0</v>
          </cell>
          <cell r="H223">
            <v>2274310</v>
          </cell>
        </row>
        <row r="224">
          <cell r="A224">
            <v>5395</v>
          </cell>
          <cell r="B224" t="str">
            <v>GASTOS DIVERSOS</v>
          </cell>
          <cell r="D224">
            <v>2274310</v>
          </cell>
          <cell r="E224">
            <v>0</v>
          </cell>
          <cell r="F224">
            <v>0</v>
          </cell>
          <cell r="G224">
            <v>0</v>
          </cell>
          <cell r="H224">
            <v>2274310</v>
          </cell>
        </row>
        <row r="225">
          <cell r="A225">
            <v>539595</v>
          </cell>
          <cell r="B225" t="str">
            <v>OTROS</v>
          </cell>
          <cell r="D225">
            <v>2274310</v>
          </cell>
          <cell r="E225">
            <v>0</v>
          </cell>
          <cell r="F225">
            <v>0</v>
          </cell>
          <cell r="G225">
            <v>0</v>
          </cell>
          <cell r="H225">
            <v>2274310</v>
          </cell>
        </row>
        <row r="226">
          <cell r="A226">
            <v>539595001</v>
          </cell>
          <cell r="B226" t="str">
            <v>AJUSTES EJERC.ANTERIO</v>
          </cell>
          <cell r="C226" t="str">
            <v>RES</v>
          </cell>
          <cell r="D226">
            <v>2274310</v>
          </cell>
          <cell r="E226">
            <v>0</v>
          </cell>
          <cell r="F226">
            <v>0</v>
          </cell>
          <cell r="G226">
            <v>0</v>
          </cell>
          <cell r="H226">
            <v>2274310</v>
          </cell>
        </row>
        <row r="228">
          <cell r="A228" t="str">
            <v>_x000C_CARACOL TEL</v>
          </cell>
          <cell r="B228" t="str">
            <v>EVISION S.A.</v>
          </cell>
          <cell r="H228" t="str">
            <v>PAGINA No.   114</v>
          </cell>
        </row>
        <row r="229">
          <cell r="A229" t="str">
            <v>XCALIBUR REF</v>
          </cell>
          <cell r="B229" t="str">
            <v>. cg2233.r</v>
          </cell>
          <cell r="C229" t="str">
            <v>BAL</v>
          </cell>
          <cell r="D229" t="str">
            <v>ANCE DE COMPROBACI</v>
          </cell>
          <cell r="E229" t="str">
            <v>ON POR UBICACION AL</v>
          </cell>
          <cell r="F229">
            <v>36372</v>
          </cell>
          <cell r="G229" t="str">
            <v>C.U</v>
          </cell>
          <cell r="H229" t="str">
            <v>. 18/08 11:01 ALV</v>
          </cell>
        </row>
        <row r="231">
          <cell r="A231" t="str">
            <v>CUENTA</v>
          </cell>
          <cell r="B231" t="str">
            <v>DESCRIPCION</v>
          </cell>
          <cell r="D231" t="str">
            <v>SALDO ANTERIOR</v>
          </cell>
          <cell r="E231" t="str">
            <v>DEBITOS MES</v>
          </cell>
          <cell r="F231" t="str">
            <v>CREDITOS MES</v>
          </cell>
          <cell r="G231" t="str">
            <v>SALDO MES</v>
          </cell>
          <cell r="H231" t="str">
            <v>SALDO ACTUAL</v>
          </cell>
        </row>
        <row r="232">
          <cell r="A232" t="str">
            <v>------------</v>
          </cell>
          <cell r="B232" t="str">
            <v>--------------------</v>
          </cell>
          <cell r="C232" t="str">
            <v>----</v>
          </cell>
          <cell r="D232" t="str">
            <v>-----------------</v>
          </cell>
          <cell r="E232" t="str">
            <v>------------------</v>
          </cell>
          <cell r="F232" t="str">
            <v>------------------</v>
          </cell>
          <cell r="G232" t="str">
            <v>------------------ -</v>
          </cell>
          <cell r="H232" t="str">
            <v>-----------------</v>
          </cell>
        </row>
      </sheetData>
      <sheetData sheetId="28" refreshError="1">
        <row r="1">
          <cell r="B1" t="str">
            <v>1028 DIRECCION TECNIC</v>
          </cell>
          <cell r="C1" t="str">
            <v>A</v>
          </cell>
        </row>
        <row r="3">
          <cell r="A3">
            <v>1</v>
          </cell>
          <cell r="B3" t="str">
            <v>ACTIVO</v>
          </cell>
          <cell r="D3">
            <v>5404693547.0299997</v>
          </cell>
          <cell r="E3">
            <v>927868019.88999999</v>
          </cell>
          <cell r="F3">
            <v>891878059.63999999</v>
          </cell>
          <cell r="G3">
            <v>35989960.25</v>
          </cell>
          <cell r="H3">
            <v>5440683507.2799997</v>
          </cell>
        </row>
        <row r="4">
          <cell r="A4">
            <v>16</v>
          </cell>
          <cell r="B4" t="str">
            <v>INTANGIBLES</v>
          </cell>
          <cell r="D4">
            <v>34038021.130000003</v>
          </cell>
          <cell r="E4">
            <v>37095277.560000002</v>
          </cell>
          <cell r="F4">
            <v>2899840.33</v>
          </cell>
          <cell r="G4">
            <v>34195437.229999997</v>
          </cell>
          <cell r="H4">
            <v>68233458.359999999</v>
          </cell>
        </row>
        <row r="5">
          <cell r="A5">
            <v>1635</v>
          </cell>
          <cell r="B5" t="str">
            <v>LICENCIAS</v>
          </cell>
          <cell r="D5">
            <v>34038021.130000003</v>
          </cell>
          <cell r="E5">
            <v>37095277.560000002</v>
          </cell>
          <cell r="F5">
            <v>2899840.33</v>
          </cell>
          <cell r="G5">
            <v>34195437.229999997</v>
          </cell>
          <cell r="H5">
            <v>68233458.359999999</v>
          </cell>
        </row>
        <row r="6">
          <cell r="A6">
            <v>163501</v>
          </cell>
          <cell r="B6" t="str">
            <v>SOFTWARE</v>
          </cell>
          <cell r="D6">
            <v>34038021.130000003</v>
          </cell>
          <cell r="E6">
            <v>37095277.560000002</v>
          </cell>
          <cell r="F6">
            <v>2899840.33</v>
          </cell>
          <cell r="G6">
            <v>34195437.229999997</v>
          </cell>
          <cell r="H6">
            <v>68233458.359999999</v>
          </cell>
        </row>
        <row r="7">
          <cell r="A7">
            <v>163501001</v>
          </cell>
          <cell r="B7" t="str">
            <v>LIC SOFTWARE MDA EXT</v>
          </cell>
          <cell r="C7" t="str">
            <v>US$</v>
          </cell>
          <cell r="D7">
            <v>19700.61</v>
          </cell>
          <cell r="E7">
            <v>19287.509999999998</v>
          </cell>
          <cell r="F7">
            <v>1279.6600000000001</v>
          </cell>
          <cell r="G7">
            <v>18007.849999999999</v>
          </cell>
          <cell r="H7">
            <v>37708.46</v>
          </cell>
        </row>
        <row r="9">
          <cell r="A9">
            <v>163501002</v>
          </cell>
          <cell r="B9" t="str">
            <v>LIC.SOFTWARE COMPL.MD</v>
          </cell>
          <cell r="C9" t="str">
            <v>A EX</v>
          </cell>
          <cell r="D9">
            <v>34018320.520000003</v>
          </cell>
          <cell r="E9">
            <v>37075990.049999997</v>
          </cell>
          <cell r="F9">
            <v>2898560.67</v>
          </cell>
          <cell r="G9">
            <v>34177429.380000003</v>
          </cell>
          <cell r="H9">
            <v>68195749.900000006</v>
          </cell>
        </row>
        <row r="11">
          <cell r="A11">
            <v>17</v>
          </cell>
          <cell r="B11" t="str">
            <v>DIFERIDOS</v>
          </cell>
          <cell r="D11">
            <v>5370655525.8999996</v>
          </cell>
          <cell r="E11">
            <v>890772742.33000004</v>
          </cell>
          <cell r="F11">
            <v>888978219.30999994</v>
          </cell>
          <cell r="G11">
            <v>1794523.02</v>
          </cell>
          <cell r="H11">
            <v>5372450048.9200001</v>
          </cell>
        </row>
        <row r="12">
          <cell r="A12">
            <v>1705</v>
          </cell>
          <cell r="B12" t="str">
            <v>GASTOS PAG.POR ANTICI</v>
          </cell>
          <cell r="C12" t="str">
            <v>PADO</v>
          </cell>
          <cell r="D12">
            <v>827984466.73000002</v>
          </cell>
          <cell r="E12">
            <v>784212309.63</v>
          </cell>
          <cell r="F12">
            <v>772253152.63</v>
          </cell>
          <cell r="G12">
            <v>11959157</v>
          </cell>
          <cell r="H12">
            <v>839943623.73000002</v>
          </cell>
        </row>
        <row r="13">
          <cell r="A13">
            <v>170535</v>
          </cell>
          <cell r="B13" t="str">
            <v>MANTENIM.DE EQUIPOS</v>
          </cell>
          <cell r="D13">
            <v>825263174.10000002</v>
          </cell>
          <cell r="E13">
            <v>779400899</v>
          </cell>
          <cell r="F13">
            <v>767093389</v>
          </cell>
          <cell r="G13">
            <v>12307510</v>
          </cell>
          <cell r="H13">
            <v>837570684.10000002</v>
          </cell>
        </row>
        <row r="15">
          <cell r="A15">
            <v>170595</v>
          </cell>
          <cell r="B15" t="str">
            <v>OTROS</v>
          </cell>
          <cell r="D15">
            <v>2721292.63</v>
          </cell>
          <cell r="E15">
            <v>4811410.63</v>
          </cell>
          <cell r="F15">
            <v>5159763.63</v>
          </cell>
          <cell r="G15" t="str">
            <v>348.353,00-</v>
          </cell>
          <cell r="H15">
            <v>2372939.63</v>
          </cell>
        </row>
        <row r="17">
          <cell r="A17">
            <v>1710</v>
          </cell>
          <cell r="B17" t="str">
            <v>CARGOS DIFERIDOS</v>
          </cell>
          <cell r="D17">
            <v>4542671059.1700001</v>
          </cell>
          <cell r="E17">
            <v>106560432.7</v>
          </cell>
          <cell r="F17">
            <v>116725066.68000001</v>
          </cell>
          <cell r="G17" t="str">
            <v>10.164.633,98-</v>
          </cell>
          <cell r="H17">
            <v>4532506425.1899996</v>
          </cell>
        </row>
        <row r="18">
          <cell r="A18">
            <v>171095</v>
          </cell>
          <cell r="B18" t="str">
            <v>OTROS</v>
          </cell>
          <cell r="D18">
            <v>4308610179.0799999</v>
          </cell>
          <cell r="E18">
            <v>95203755.099999994</v>
          </cell>
          <cell r="F18">
            <v>116725066.68000001</v>
          </cell>
          <cell r="G18" t="str">
            <v>21.521.311,58-</v>
          </cell>
          <cell r="H18">
            <v>4287088867.5</v>
          </cell>
        </row>
        <row r="19">
          <cell r="A19">
            <v>171095021</v>
          </cell>
          <cell r="B19" t="str">
            <v>TRASPORTES Y ACARREOS</v>
          </cell>
          <cell r="D19">
            <v>0</v>
          </cell>
          <cell r="E19">
            <v>58400</v>
          </cell>
          <cell r="F19">
            <v>58400</v>
          </cell>
          <cell r="G19">
            <v>0</v>
          </cell>
          <cell r="H19">
            <v>0</v>
          </cell>
        </row>
        <row r="21">
          <cell r="A21">
            <v>171095091</v>
          </cell>
          <cell r="B21" t="str">
            <v>ELEM.FUNGIBLES-NO ACT</v>
          </cell>
          <cell r="C21" t="str">
            <v>IVOS</v>
          </cell>
          <cell r="D21">
            <v>35333399.68</v>
          </cell>
          <cell r="E21">
            <v>95145355.099999994</v>
          </cell>
          <cell r="F21">
            <v>116666666.68000001</v>
          </cell>
          <cell r="G21" t="str">
            <v>21.521.311,58-</v>
          </cell>
          <cell r="H21">
            <v>13812088.1</v>
          </cell>
        </row>
        <row r="23">
          <cell r="A23">
            <v>171095160</v>
          </cell>
          <cell r="B23" t="str">
            <v>COSTOS ASIGNABLES A P</v>
          </cell>
          <cell r="C23" t="str">
            <v>RODU</v>
          </cell>
          <cell r="D23">
            <v>4273276779.4000001</v>
          </cell>
          <cell r="E23">
            <v>0</v>
          </cell>
          <cell r="F23">
            <v>0</v>
          </cell>
          <cell r="G23">
            <v>0</v>
          </cell>
          <cell r="H23">
            <v>4273276779.4000001</v>
          </cell>
        </row>
        <row r="24">
          <cell r="A24">
            <v>17109516001</v>
          </cell>
          <cell r="B24" t="str">
            <v>GASTOS DE PERSONAL</v>
          </cell>
          <cell r="D24">
            <v>2641535668</v>
          </cell>
          <cell r="E24">
            <v>0</v>
          </cell>
          <cell r="F24">
            <v>0</v>
          </cell>
          <cell r="G24">
            <v>0</v>
          </cell>
          <cell r="H24">
            <v>2641535668</v>
          </cell>
        </row>
        <row r="26">
          <cell r="A26">
            <v>17109516002</v>
          </cell>
          <cell r="B26" t="str">
            <v>HONORARIOS</v>
          </cell>
          <cell r="D26">
            <v>13911332</v>
          </cell>
          <cell r="E26">
            <v>0</v>
          </cell>
          <cell r="F26">
            <v>0</v>
          </cell>
          <cell r="G26">
            <v>0</v>
          </cell>
          <cell r="H26">
            <v>13911332</v>
          </cell>
        </row>
        <row r="28">
          <cell r="A28">
            <v>17109516004</v>
          </cell>
          <cell r="B28" t="str">
            <v>ARRENDAMIENTOS</v>
          </cell>
          <cell r="D28">
            <v>133746578</v>
          </cell>
          <cell r="E28">
            <v>0</v>
          </cell>
          <cell r="F28">
            <v>0</v>
          </cell>
          <cell r="G28">
            <v>0</v>
          </cell>
          <cell r="H28">
            <v>133746578</v>
          </cell>
        </row>
        <row r="30">
          <cell r="A30">
            <v>17109516005</v>
          </cell>
          <cell r="B30" t="str">
            <v>CONTRIB Y AFILIACIONE</v>
          </cell>
          <cell r="C30" t="str">
            <v>S</v>
          </cell>
          <cell r="D30">
            <v>996868</v>
          </cell>
          <cell r="E30">
            <v>0</v>
          </cell>
          <cell r="F30">
            <v>0</v>
          </cell>
          <cell r="G30">
            <v>0</v>
          </cell>
          <cell r="H30">
            <v>996868</v>
          </cell>
        </row>
        <row r="32">
          <cell r="A32">
            <v>17109516006</v>
          </cell>
          <cell r="B32" t="str">
            <v>SEGUROS</v>
          </cell>
          <cell r="D32">
            <v>4204014</v>
          </cell>
          <cell r="E32">
            <v>0</v>
          </cell>
          <cell r="F32">
            <v>0</v>
          </cell>
          <cell r="G32">
            <v>0</v>
          </cell>
          <cell r="H32">
            <v>4204014</v>
          </cell>
        </row>
        <row r="34">
          <cell r="A34">
            <v>17109516007</v>
          </cell>
          <cell r="B34" t="str">
            <v>SERVICIOS</v>
          </cell>
          <cell r="D34">
            <v>336635585</v>
          </cell>
          <cell r="E34">
            <v>0</v>
          </cell>
          <cell r="F34">
            <v>0</v>
          </cell>
          <cell r="G34">
            <v>0</v>
          </cell>
          <cell r="H34">
            <v>336635585</v>
          </cell>
        </row>
        <row r="36">
          <cell r="A36">
            <v>17109516008</v>
          </cell>
          <cell r="B36" t="str">
            <v>GASTOS LEGALES</v>
          </cell>
          <cell r="D36">
            <v>944667</v>
          </cell>
          <cell r="E36">
            <v>0</v>
          </cell>
          <cell r="F36">
            <v>0</v>
          </cell>
          <cell r="G36">
            <v>0</v>
          </cell>
          <cell r="H36">
            <v>944667</v>
          </cell>
        </row>
        <row r="38">
          <cell r="A38">
            <v>17109516009</v>
          </cell>
          <cell r="B38" t="str">
            <v>MANTENIM Y REPARACION</v>
          </cell>
          <cell r="C38" t="str">
            <v>ES</v>
          </cell>
          <cell r="D38">
            <v>958790243.39999998</v>
          </cell>
          <cell r="E38">
            <v>0</v>
          </cell>
          <cell r="F38">
            <v>0</v>
          </cell>
          <cell r="G38">
            <v>0</v>
          </cell>
          <cell r="H38">
            <v>958790243.39999998</v>
          </cell>
        </row>
        <row r="40">
          <cell r="A40">
            <v>17109516011</v>
          </cell>
          <cell r="B40" t="str">
            <v>GASTOS DE VIAJE</v>
          </cell>
          <cell r="D40">
            <v>16246606</v>
          </cell>
          <cell r="E40">
            <v>0</v>
          </cell>
          <cell r="F40">
            <v>0</v>
          </cell>
          <cell r="G40">
            <v>0</v>
          </cell>
          <cell r="H40">
            <v>16246606</v>
          </cell>
        </row>
        <row r="42">
          <cell r="A42">
            <v>17109516013</v>
          </cell>
          <cell r="B42" t="str">
            <v>DIVERSOS</v>
          </cell>
          <cell r="D42">
            <v>166265218</v>
          </cell>
          <cell r="E42">
            <v>0</v>
          </cell>
          <cell r="F42">
            <v>0</v>
          </cell>
          <cell r="G42">
            <v>0</v>
          </cell>
          <cell r="H42">
            <v>166265218</v>
          </cell>
        </row>
        <row r="44">
          <cell r="A44">
            <v>171099</v>
          </cell>
          <cell r="B44" t="str">
            <v>AJUSTES POR INFLACION</v>
          </cell>
          <cell r="D44">
            <v>234060880.09</v>
          </cell>
          <cell r="E44">
            <v>11356677.6</v>
          </cell>
          <cell r="F44">
            <v>0</v>
          </cell>
          <cell r="G44">
            <v>11356677.6</v>
          </cell>
          <cell r="H44">
            <v>245417557.69</v>
          </cell>
        </row>
        <row r="46">
          <cell r="A46" t="str">
            <v>_x000C_CARACOL TEL</v>
          </cell>
          <cell r="B46" t="str">
            <v>EVISION S.A.</v>
          </cell>
          <cell r="H46" t="str">
            <v>PAGINA No.   115</v>
          </cell>
        </row>
        <row r="47">
          <cell r="A47" t="str">
            <v>XCALIBUR REF</v>
          </cell>
          <cell r="B47" t="str">
            <v>. cg2233.r</v>
          </cell>
          <cell r="C47" t="str">
            <v>BAL</v>
          </cell>
          <cell r="D47" t="str">
            <v>ANCE DE COMPROBACI</v>
          </cell>
          <cell r="E47" t="str">
            <v>ON POR UBICACION AL</v>
          </cell>
          <cell r="F47">
            <v>36372</v>
          </cell>
          <cell r="G47" t="str">
            <v>C.U</v>
          </cell>
          <cell r="H47" t="str">
            <v>. 18/08 11:01 ALV</v>
          </cell>
        </row>
        <row r="49">
          <cell r="A49" t="str">
            <v>CUENTA</v>
          </cell>
          <cell r="B49" t="str">
            <v>DESCRIPCION</v>
          </cell>
          <cell r="D49" t="str">
            <v>SALDO ANTERIOR</v>
          </cell>
          <cell r="E49" t="str">
            <v>DEBITOS MES</v>
          </cell>
          <cell r="F49" t="str">
            <v>CREDITOS MES</v>
          </cell>
          <cell r="G49" t="str">
            <v>SALDO MES</v>
          </cell>
          <cell r="H49" t="str">
            <v>SALDO ACTUAL</v>
          </cell>
        </row>
        <row r="50">
          <cell r="A50" t="str">
            <v>------------</v>
          </cell>
          <cell r="B50" t="str">
            <v>--------------------</v>
          </cell>
          <cell r="C50" t="str">
            <v>----</v>
          </cell>
          <cell r="D50" t="str">
            <v>-----------------</v>
          </cell>
          <cell r="E50" t="str">
            <v>------------------</v>
          </cell>
          <cell r="F50" t="str">
            <v>------------------</v>
          </cell>
          <cell r="G50" t="str">
            <v>------------------ -</v>
          </cell>
          <cell r="H50" t="str">
            <v>-----------------</v>
          </cell>
        </row>
        <row r="51">
          <cell r="A51">
            <v>2</v>
          </cell>
          <cell r="B51" t="str">
            <v>PASIVO</v>
          </cell>
          <cell r="D51">
            <v>574883</v>
          </cell>
          <cell r="E51">
            <v>0</v>
          </cell>
          <cell r="F51">
            <v>0</v>
          </cell>
          <cell r="G51">
            <v>0</v>
          </cell>
          <cell r="H51" t="str">
            <v>574.883,00-</v>
          </cell>
        </row>
        <row r="52">
          <cell r="A52">
            <v>23</v>
          </cell>
          <cell r="B52" t="str">
            <v>CUENTAS POR PAGAR</v>
          </cell>
          <cell r="D52">
            <v>574883</v>
          </cell>
          <cell r="E52">
            <v>0</v>
          </cell>
          <cell r="F52">
            <v>0</v>
          </cell>
          <cell r="G52">
            <v>0</v>
          </cell>
          <cell r="H52" t="str">
            <v>574.883,00-</v>
          </cell>
        </row>
        <row r="53">
          <cell r="A53">
            <v>2365</v>
          </cell>
          <cell r="B53" t="str">
            <v>RETENCION EN LA FUENT</v>
          </cell>
          <cell r="C53" t="str">
            <v>E</v>
          </cell>
          <cell r="D53">
            <v>459120</v>
          </cell>
          <cell r="E53">
            <v>0</v>
          </cell>
          <cell r="F53">
            <v>0</v>
          </cell>
          <cell r="G53">
            <v>0</v>
          </cell>
          <cell r="H53" t="str">
            <v>459.120,00-</v>
          </cell>
        </row>
        <row r="54">
          <cell r="A54">
            <v>236525</v>
          </cell>
          <cell r="B54" t="str">
            <v>SERVICIOS</v>
          </cell>
          <cell r="D54">
            <v>119830</v>
          </cell>
          <cell r="E54">
            <v>0</v>
          </cell>
          <cell r="F54">
            <v>0</v>
          </cell>
          <cell r="G54">
            <v>0</v>
          </cell>
          <cell r="H54" t="str">
            <v>119.830,00-</v>
          </cell>
        </row>
        <row r="55">
          <cell r="A55">
            <v>236525003</v>
          </cell>
          <cell r="B55" t="str">
            <v>BTA-OTR PAGOS 4%</v>
          </cell>
          <cell r="D55">
            <v>119830</v>
          </cell>
          <cell r="E55">
            <v>0</v>
          </cell>
          <cell r="F55">
            <v>0</v>
          </cell>
          <cell r="G55">
            <v>0</v>
          </cell>
          <cell r="H55" t="str">
            <v>119.830,00-</v>
          </cell>
        </row>
        <row r="57">
          <cell r="A57">
            <v>236530</v>
          </cell>
          <cell r="B57" t="str">
            <v>ARRENDAMIENTOS</v>
          </cell>
          <cell r="D57">
            <v>218880</v>
          </cell>
          <cell r="E57">
            <v>0</v>
          </cell>
          <cell r="F57">
            <v>0</v>
          </cell>
          <cell r="G57">
            <v>0</v>
          </cell>
          <cell r="H57" t="str">
            <v>218.880,00-</v>
          </cell>
        </row>
        <row r="58">
          <cell r="A58">
            <v>236530004</v>
          </cell>
          <cell r="B58" t="str">
            <v>BTA-B.INMUEB.OTR PAG</v>
          </cell>
          <cell r="C58">
            <v>0.03</v>
          </cell>
          <cell r="D58">
            <v>218880</v>
          </cell>
          <cell r="E58">
            <v>0</v>
          </cell>
          <cell r="F58">
            <v>0</v>
          </cell>
          <cell r="G58">
            <v>0</v>
          </cell>
          <cell r="H58" t="str">
            <v>218.880,00-</v>
          </cell>
        </row>
        <row r="60">
          <cell r="A60">
            <v>236540</v>
          </cell>
          <cell r="B60" t="str">
            <v>COMPRAS Y OTR ING TRI</v>
          </cell>
          <cell r="C60" t="str">
            <v>BUT.</v>
          </cell>
          <cell r="D60">
            <v>120410</v>
          </cell>
          <cell r="E60">
            <v>0</v>
          </cell>
          <cell r="F60">
            <v>0</v>
          </cell>
          <cell r="G60">
            <v>0</v>
          </cell>
          <cell r="H60" t="str">
            <v>120.410,00-</v>
          </cell>
        </row>
        <row r="61">
          <cell r="A61">
            <v>236540003</v>
          </cell>
          <cell r="B61" t="str">
            <v>BTA-COMPRAS OTR PAG 3</v>
          </cell>
          <cell r="C61" t="str">
            <v>%</v>
          </cell>
          <cell r="D61">
            <v>119151</v>
          </cell>
          <cell r="E61">
            <v>0</v>
          </cell>
          <cell r="F61">
            <v>0</v>
          </cell>
          <cell r="G61">
            <v>0</v>
          </cell>
          <cell r="H61" t="str">
            <v>119.151,00-</v>
          </cell>
        </row>
        <row r="63">
          <cell r="A63">
            <v>236540007</v>
          </cell>
          <cell r="B63" t="str">
            <v>BTA-ADQ.COMBUSTIBLES</v>
          </cell>
          <cell r="C63" t="str">
            <v>.1%</v>
          </cell>
          <cell r="D63">
            <v>1259</v>
          </cell>
          <cell r="E63">
            <v>0</v>
          </cell>
          <cell r="F63">
            <v>0</v>
          </cell>
          <cell r="G63">
            <v>0</v>
          </cell>
          <cell r="H63" t="str">
            <v>1.259,00-</v>
          </cell>
        </row>
        <row r="65">
          <cell r="A65">
            <v>2368</v>
          </cell>
          <cell r="B65" t="str">
            <v>IMPTO IND Y CIO-RETEN</v>
          </cell>
          <cell r="C65" t="str">
            <v>IDO</v>
          </cell>
          <cell r="D65">
            <v>115763</v>
          </cell>
          <cell r="E65">
            <v>0</v>
          </cell>
          <cell r="F65">
            <v>0</v>
          </cell>
          <cell r="G65">
            <v>0</v>
          </cell>
          <cell r="H65" t="str">
            <v>115.763,00-</v>
          </cell>
        </row>
        <row r="66">
          <cell r="A66">
            <v>236802</v>
          </cell>
          <cell r="B66" t="str">
            <v>ACTIVIDAD COMERCIAL</v>
          </cell>
          <cell r="D66">
            <v>38741</v>
          </cell>
          <cell r="E66">
            <v>0</v>
          </cell>
          <cell r="F66">
            <v>0</v>
          </cell>
          <cell r="G66">
            <v>0</v>
          </cell>
          <cell r="H66" t="str">
            <v>38.741,00-</v>
          </cell>
        </row>
        <row r="67">
          <cell r="A67">
            <v>236802003</v>
          </cell>
          <cell r="B67" t="str">
            <v>TARIFA .010</v>
          </cell>
          <cell r="D67">
            <v>13298</v>
          </cell>
          <cell r="E67">
            <v>0</v>
          </cell>
          <cell r="F67">
            <v>0</v>
          </cell>
          <cell r="G67">
            <v>0</v>
          </cell>
          <cell r="H67" t="str">
            <v>13.298,00-</v>
          </cell>
        </row>
        <row r="69">
          <cell r="A69">
            <v>236802004</v>
          </cell>
          <cell r="B69" t="str">
            <v>TARIFA .008</v>
          </cell>
          <cell r="D69">
            <v>25443</v>
          </cell>
          <cell r="E69">
            <v>0</v>
          </cell>
          <cell r="F69">
            <v>0</v>
          </cell>
          <cell r="G69">
            <v>0</v>
          </cell>
          <cell r="H69" t="str">
            <v>25.443,00-</v>
          </cell>
        </row>
        <row r="71">
          <cell r="A71">
            <v>236803</v>
          </cell>
          <cell r="B71" t="str">
            <v>ACTIVIDAD SERVICIOS</v>
          </cell>
          <cell r="D71">
            <v>77022</v>
          </cell>
          <cell r="E71">
            <v>0</v>
          </cell>
          <cell r="F71">
            <v>0</v>
          </cell>
          <cell r="G71">
            <v>0</v>
          </cell>
          <cell r="H71" t="str">
            <v>77.022,00-</v>
          </cell>
        </row>
        <row r="72">
          <cell r="A72">
            <v>236803004</v>
          </cell>
          <cell r="B72" t="str">
            <v>TARIFA .007</v>
          </cell>
          <cell r="D72">
            <v>77022</v>
          </cell>
          <cell r="E72">
            <v>0</v>
          </cell>
          <cell r="F72">
            <v>0</v>
          </cell>
          <cell r="G72">
            <v>0</v>
          </cell>
          <cell r="H72" t="str">
            <v>77.022,00-</v>
          </cell>
        </row>
        <row r="74">
          <cell r="A74" t="str">
            <v>_x000C_CARACOL TEL</v>
          </cell>
          <cell r="B74" t="str">
            <v>EVISION S.A.</v>
          </cell>
          <cell r="H74" t="str">
            <v>PAGINA No.   116</v>
          </cell>
        </row>
        <row r="75">
          <cell r="A75" t="str">
            <v>XCALIBUR REF</v>
          </cell>
          <cell r="B75" t="str">
            <v>. cg2233.r</v>
          </cell>
          <cell r="C75" t="str">
            <v>BAL</v>
          </cell>
          <cell r="D75" t="str">
            <v>ANCE DE COMPROBACI</v>
          </cell>
          <cell r="E75" t="str">
            <v>ON POR UBICACION AL</v>
          </cell>
          <cell r="F75">
            <v>36372</v>
          </cell>
          <cell r="G75" t="str">
            <v>C.U</v>
          </cell>
          <cell r="H75" t="str">
            <v>. 18/08 11:01 ALV</v>
          </cell>
        </row>
        <row r="77">
          <cell r="A77" t="str">
            <v>CUENTA</v>
          </cell>
          <cell r="B77" t="str">
            <v>DESCRIPCION</v>
          </cell>
          <cell r="D77" t="str">
            <v>SALDO ANTERIOR</v>
          </cell>
          <cell r="E77" t="str">
            <v>DEBITOS MES</v>
          </cell>
          <cell r="F77" t="str">
            <v>CREDITOS MES</v>
          </cell>
          <cell r="G77" t="str">
            <v>SALDO MES</v>
          </cell>
          <cell r="H77" t="str">
            <v>SALDO ACTUAL</v>
          </cell>
        </row>
        <row r="78">
          <cell r="A78" t="str">
            <v>------------</v>
          </cell>
          <cell r="B78" t="str">
            <v>--------------------</v>
          </cell>
          <cell r="C78" t="str">
            <v>----</v>
          </cell>
          <cell r="D78" t="str">
            <v>-----------------</v>
          </cell>
          <cell r="E78" t="str">
            <v>------------------</v>
          </cell>
          <cell r="F78" t="str">
            <v>------------------</v>
          </cell>
          <cell r="G78" t="str">
            <v>------------------ -</v>
          </cell>
          <cell r="H78" t="str">
            <v>-----------------</v>
          </cell>
        </row>
        <row r="79">
          <cell r="A79">
            <v>4</v>
          </cell>
          <cell r="B79" t="str">
            <v>INGRESOS</v>
          </cell>
          <cell r="D79">
            <v>286126622.51999998</v>
          </cell>
          <cell r="E79">
            <v>-0.6</v>
          </cell>
          <cell r="F79">
            <v>11548756.6</v>
          </cell>
          <cell r="G79" t="str">
            <v>11.548.756,00-</v>
          </cell>
          <cell r="H79" t="str">
            <v>297.675.378,52-</v>
          </cell>
        </row>
        <row r="80">
          <cell r="A80">
            <v>42</v>
          </cell>
          <cell r="B80" t="str">
            <v>NO OPERACIONALES</v>
          </cell>
          <cell r="D80">
            <v>52357632.600000001</v>
          </cell>
          <cell r="E80">
            <v>-0.6</v>
          </cell>
          <cell r="F80">
            <v>192079</v>
          </cell>
          <cell r="G80" t="str">
            <v>192.078,40-</v>
          </cell>
          <cell r="H80" t="str">
            <v>52.549.711,00-</v>
          </cell>
        </row>
        <row r="81">
          <cell r="A81">
            <v>4210</v>
          </cell>
          <cell r="B81" t="str">
            <v>FINANCIEROS</v>
          </cell>
          <cell r="D81">
            <v>0.6</v>
          </cell>
          <cell r="E81">
            <v>-0.6</v>
          </cell>
          <cell r="F81">
            <v>120647</v>
          </cell>
          <cell r="G81" t="str">
            <v>120.646,40-</v>
          </cell>
          <cell r="H81" t="str">
            <v>120.647,00-</v>
          </cell>
        </row>
        <row r="82">
          <cell r="A82">
            <v>421020</v>
          </cell>
          <cell r="B82" t="str">
            <v>DIFERENCIA EN CAMBIO</v>
          </cell>
          <cell r="D82">
            <v>0.6</v>
          </cell>
          <cell r="E82">
            <v>-0.6</v>
          </cell>
          <cell r="F82">
            <v>0</v>
          </cell>
          <cell r="G82">
            <v>0.6</v>
          </cell>
          <cell r="H82">
            <v>0</v>
          </cell>
        </row>
        <row r="84">
          <cell r="A84">
            <v>421040</v>
          </cell>
          <cell r="B84" t="str">
            <v>DESCUENTOS CIALES CON</v>
          </cell>
          <cell r="C84" t="str">
            <v>DIC,</v>
          </cell>
          <cell r="D84">
            <v>0</v>
          </cell>
          <cell r="E84">
            <v>0</v>
          </cell>
          <cell r="F84">
            <v>120647</v>
          </cell>
          <cell r="G84" t="str">
            <v>120.647,00-</v>
          </cell>
          <cell r="H84" t="str">
            <v>120.647,00-</v>
          </cell>
        </row>
        <row r="86">
          <cell r="A86">
            <v>4250</v>
          </cell>
          <cell r="B86" t="str">
            <v>RECUPERACIONES</v>
          </cell>
          <cell r="D86">
            <v>51950905</v>
          </cell>
          <cell r="E86">
            <v>0</v>
          </cell>
          <cell r="F86">
            <v>3690</v>
          </cell>
          <cell r="G86" t="str">
            <v>3.690,00-</v>
          </cell>
          <cell r="H86" t="str">
            <v>51.954.595,00-</v>
          </cell>
        </row>
        <row r="87">
          <cell r="A87">
            <v>425035</v>
          </cell>
          <cell r="B87" t="str">
            <v>DE PROVISIONES</v>
          </cell>
          <cell r="D87">
            <v>51879003</v>
          </cell>
          <cell r="E87">
            <v>0</v>
          </cell>
          <cell r="F87">
            <v>0</v>
          </cell>
          <cell r="G87">
            <v>0</v>
          </cell>
          <cell r="H87" t="str">
            <v>51.879.003,00-</v>
          </cell>
        </row>
        <row r="89">
          <cell r="A89">
            <v>425050</v>
          </cell>
          <cell r="B89" t="str">
            <v>REINT.OTROS COSTOS/GT</v>
          </cell>
          <cell r="C89" t="str">
            <v>OS</v>
          </cell>
          <cell r="D89">
            <v>71902</v>
          </cell>
          <cell r="E89">
            <v>0</v>
          </cell>
          <cell r="F89">
            <v>3690</v>
          </cell>
          <cell r="G89" t="str">
            <v>3.690,00-</v>
          </cell>
          <cell r="H89" t="str">
            <v>75.592,00-</v>
          </cell>
        </row>
        <row r="91">
          <cell r="A91">
            <v>4255</v>
          </cell>
          <cell r="B91" t="str">
            <v>INDEMNIZACIONES</v>
          </cell>
          <cell r="D91">
            <v>406727</v>
          </cell>
          <cell r="E91">
            <v>0</v>
          </cell>
          <cell r="F91">
            <v>67742</v>
          </cell>
          <cell r="G91" t="str">
            <v>67.742,00-</v>
          </cell>
          <cell r="H91" t="str">
            <v>474.469,00-</v>
          </cell>
        </row>
        <row r="92">
          <cell r="A92">
            <v>425540</v>
          </cell>
          <cell r="B92" t="str">
            <v>POR INCAPACIDADES DEL</v>
          </cell>
          <cell r="C92" t="str">
            <v>ISS</v>
          </cell>
          <cell r="D92">
            <v>406727</v>
          </cell>
          <cell r="E92">
            <v>0</v>
          </cell>
          <cell r="F92">
            <v>67742</v>
          </cell>
          <cell r="G92" t="str">
            <v>67.742,00-</v>
          </cell>
          <cell r="H92" t="str">
            <v>474.469,00-</v>
          </cell>
        </row>
        <row r="94">
          <cell r="A94">
            <v>47</v>
          </cell>
          <cell r="B94" t="str">
            <v>AJUSTE POR INFLACION</v>
          </cell>
          <cell r="D94">
            <v>233768989.91999999</v>
          </cell>
          <cell r="E94">
            <v>0</v>
          </cell>
          <cell r="F94">
            <v>11356677.6</v>
          </cell>
          <cell r="G94" t="str">
            <v>11.356.677,60-</v>
          </cell>
          <cell r="H94" t="str">
            <v>245.125.667,52-</v>
          </cell>
        </row>
        <row r="95">
          <cell r="A95">
            <v>4705</v>
          </cell>
          <cell r="B95" t="str">
            <v>CORRECCION MONETARIA</v>
          </cell>
          <cell r="D95">
            <v>233768989.91999999</v>
          </cell>
          <cell r="E95">
            <v>0</v>
          </cell>
          <cell r="F95">
            <v>11356677.6</v>
          </cell>
          <cell r="G95" t="str">
            <v>11.356.677,60-</v>
          </cell>
          <cell r="H95" t="str">
            <v>245.125.667,52-</v>
          </cell>
        </row>
        <row r="96">
          <cell r="A96">
            <v>470525</v>
          </cell>
          <cell r="B96" t="str">
            <v>DIFERIDOS (CR)</v>
          </cell>
          <cell r="D96">
            <v>233768989.91999999</v>
          </cell>
          <cell r="E96">
            <v>0</v>
          </cell>
          <cell r="F96">
            <v>11356677.6</v>
          </cell>
          <cell r="G96" t="str">
            <v>11.356.677,60-</v>
          </cell>
          <cell r="H96" t="str">
            <v>245.125.667,52-</v>
          </cell>
        </row>
        <row r="98">
          <cell r="A98" t="str">
            <v>_x000C_CARACOL TEL</v>
          </cell>
          <cell r="B98" t="str">
            <v>EVISION S.A.</v>
          </cell>
          <cell r="H98" t="str">
            <v>PAGINA No.   117</v>
          </cell>
        </row>
        <row r="99">
          <cell r="A99" t="str">
            <v>XCALIBUR REF</v>
          </cell>
          <cell r="B99" t="str">
            <v>. cg2233.r</v>
          </cell>
          <cell r="C99" t="str">
            <v>BAL</v>
          </cell>
          <cell r="D99" t="str">
            <v>ANCE DE COMPROBACI</v>
          </cell>
          <cell r="E99" t="str">
            <v>ON POR UBICACION AL</v>
          </cell>
          <cell r="F99">
            <v>36372</v>
          </cell>
          <cell r="G99" t="str">
            <v>C.U</v>
          </cell>
          <cell r="H99" t="str">
            <v>. 18/08 11:01 ALV</v>
          </cell>
        </row>
        <row r="101">
          <cell r="A101" t="str">
            <v>CUENTA</v>
          </cell>
          <cell r="B101" t="str">
            <v>DESCRIPCION</v>
          </cell>
          <cell r="D101" t="str">
            <v>SALDO ANTERIOR</v>
          </cell>
          <cell r="E101" t="str">
            <v>DEBITOS MES</v>
          </cell>
          <cell r="F101" t="str">
            <v>CREDITOS MES</v>
          </cell>
          <cell r="G101" t="str">
            <v>SALDO MES</v>
          </cell>
          <cell r="H101" t="str">
            <v>SALDO ACTUAL</v>
          </cell>
        </row>
        <row r="102">
          <cell r="A102" t="str">
            <v>------------</v>
          </cell>
          <cell r="B102" t="str">
            <v>--------------------</v>
          </cell>
          <cell r="C102" t="str">
            <v>----</v>
          </cell>
          <cell r="D102" t="str">
            <v>-----------------</v>
          </cell>
          <cell r="E102" t="str">
            <v>------------------</v>
          </cell>
          <cell r="F102" t="str">
            <v>------------------</v>
          </cell>
          <cell r="G102" t="str">
            <v>------------------ -</v>
          </cell>
          <cell r="H102" t="str">
            <v>-----------------</v>
          </cell>
        </row>
        <row r="103">
          <cell r="A103">
            <v>5</v>
          </cell>
          <cell r="B103" t="str">
            <v>GASTOS</v>
          </cell>
          <cell r="D103">
            <v>3875406.8</v>
          </cell>
          <cell r="E103">
            <v>257506482.25999999</v>
          </cell>
          <cell r="F103">
            <v>20307700</v>
          </cell>
          <cell r="G103">
            <v>237198782.25999999</v>
          </cell>
          <cell r="H103">
            <v>241074189.06</v>
          </cell>
        </row>
        <row r="104">
          <cell r="A104">
            <v>51</v>
          </cell>
          <cell r="B104" t="str">
            <v>OPERACIONALES DE ADMO</v>
          </cell>
          <cell r="C104" t="str">
            <v>N</v>
          </cell>
          <cell r="D104">
            <v>0.8</v>
          </cell>
          <cell r="E104">
            <v>256830424.25999999</v>
          </cell>
          <cell r="F104">
            <v>20307700</v>
          </cell>
          <cell r="G104">
            <v>236522724.25999999</v>
          </cell>
          <cell r="H104">
            <v>236522725.06</v>
          </cell>
        </row>
        <row r="105">
          <cell r="A105">
            <v>5105</v>
          </cell>
          <cell r="B105" t="str">
            <v>GASTOS DE PERSONAL</v>
          </cell>
          <cell r="D105">
            <v>0.25</v>
          </cell>
          <cell r="E105">
            <v>179737588.19999999</v>
          </cell>
          <cell r="F105">
            <v>0</v>
          </cell>
          <cell r="G105">
            <v>179737588.19999999</v>
          </cell>
          <cell r="H105">
            <v>179737588.44999999</v>
          </cell>
        </row>
        <row r="106">
          <cell r="A106">
            <v>510503</v>
          </cell>
          <cell r="B106" t="str">
            <v>SALARIO INTEGRAL</v>
          </cell>
          <cell r="D106">
            <v>80089967</v>
          </cell>
          <cell r="E106">
            <v>16773980</v>
          </cell>
          <cell r="F106">
            <v>0</v>
          </cell>
          <cell r="G106">
            <v>16773980</v>
          </cell>
          <cell r="H106">
            <v>96863947</v>
          </cell>
        </row>
        <row r="108">
          <cell r="A108">
            <v>510506</v>
          </cell>
          <cell r="B108" t="str">
            <v>SUELDOS</v>
          </cell>
          <cell r="D108">
            <v>444558122.5</v>
          </cell>
          <cell r="E108">
            <v>84643314</v>
          </cell>
          <cell r="F108">
            <v>0</v>
          </cell>
          <cell r="G108">
            <v>84643314</v>
          </cell>
          <cell r="H108">
            <v>529201436.5</v>
          </cell>
        </row>
        <row r="110">
          <cell r="A110">
            <v>510515</v>
          </cell>
          <cell r="B110" t="str">
            <v>HORAS EXTRAS Y RECARG</v>
          </cell>
          <cell r="C110" t="str">
            <v>OS</v>
          </cell>
          <cell r="D110">
            <v>21931121.949999999</v>
          </cell>
          <cell r="E110">
            <v>10563944.199999999</v>
          </cell>
          <cell r="F110">
            <v>0</v>
          </cell>
          <cell r="G110">
            <v>10563944.199999999</v>
          </cell>
          <cell r="H110">
            <v>32495066.149999999</v>
          </cell>
        </row>
        <row r="112">
          <cell r="A112">
            <v>510527</v>
          </cell>
          <cell r="B112" t="str">
            <v>SUBSIDIO DE TRASPORTE</v>
          </cell>
          <cell r="D112">
            <v>10196294.800000001</v>
          </cell>
          <cell r="E112">
            <v>1668834</v>
          </cell>
          <cell r="F112">
            <v>0</v>
          </cell>
          <cell r="G112">
            <v>1668834</v>
          </cell>
          <cell r="H112">
            <v>11865128.800000001</v>
          </cell>
        </row>
        <row r="114">
          <cell r="A114">
            <v>510530</v>
          </cell>
          <cell r="B114" t="str">
            <v>CESANTIAS</v>
          </cell>
          <cell r="D114">
            <v>50505978</v>
          </cell>
          <cell r="E114">
            <v>9240375</v>
          </cell>
          <cell r="F114">
            <v>0</v>
          </cell>
          <cell r="G114">
            <v>9240375</v>
          </cell>
          <cell r="H114">
            <v>59746353</v>
          </cell>
        </row>
        <row r="116">
          <cell r="A116">
            <v>510533</v>
          </cell>
          <cell r="B116" t="str">
            <v>INTERESES/CESANTIAS</v>
          </cell>
          <cell r="D116">
            <v>5646257</v>
          </cell>
          <cell r="E116">
            <v>1033015</v>
          </cell>
          <cell r="F116">
            <v>0</v>
          </cell>
          <cell r="G116">
            <v>1033015</v>
          </cell>
          <cell r="H116">
            <v>6679272</v>
          </cell>
        </row>
        <row r="118">
          <cell r="A118">
            <v>510536</v>
          </cell>
          <cell r="B118" t="str">
            <v>PRIMA DE SERVICIOS</v>
          </cell>
          <cell r="D118">
            <v>47543557</v>
          </cell>
          <cell r="E118">
            <v>9240375</v>
          </cell>
          <cell r="F118">
            <v>0</v>
          </cell>
          <cell r="G118">
            <v>9240375</v>
          </cell>
          <cell r="H118">
            <v>56783932</v>
          </cell>
        </row>
        <row r="120">
          <cell r="A120">
            <v>510539</v>
          </cell>
          <cell r="B120" t="str">
            <v>VACACIONES</v>
          </cell>
          <cell r="D120">
            <v>25277427</v>
          </cell>
          <cell r="E120">
            <v>4666437</v>
          </cell>
          <cell r="F120">
            <v>0</v>
          </cell>
          <cell r="G120">
            <v>4666437</v>
          </cell>
          <cell r="H120">
            <v>29943864</v>
          </cell>
        </row>
        <row r="122">
          <cell r="A122">
            <v>510542</v>
          </cell>
          <cell r="B122" t="str">
            <v>PRIMAS EXTRALEGALES</v>
          </cell>
          <cell r="D122">
            <v>67050768</v>
          </cell>
          <cell r="E122">
            <v>11853369</v>
          </cell>
          <cell r="F122">
            <v>0</v>
          </cell>
          <cell r="G122">
            <v>11853369</v>
          </cell>
          <cell r="H122">
            <v>78904137</v>
          </cell>
        </row>
        <row r="123">
          <cell r="A123">
            <v>510542001</v>
          </cell>
          <cell r="B123" t="str">
            <v>PRIMA EXT SEMESTRAL</v>
          </cell>
          <cell r="D123">
            <v>44040214</v>
          </cell>
          <cell r="E123">
            <v>7988977</v>
          </cell>
          <cell r="F123">
            <v>0</v>
          </cell>
          <cell r="G123">
            <v>7988977</v>
          </cell>
          <cell r="H123">
            <v>52029191</v>
          </cell>
        </row>
        <row r="125">
          <cell r="A125">
            <v>510542002</v>
          </cell>
          <cell r="B125" t="str">
            <v>PRIMA EXT DE VACACION</v>
          </cell>
          <cell r="C125" t="str">
            <v>ES</v>
          </cell>
          <cell r="D125">
            <v>21634004</v>
          </cell>
          <cell r="E125">
            <v>3626892</v>
          </cell>
          <cell r="F125">
            <v>0</v>
          </cell>
          <cell r="G125">
            <v>3626892</v>
          </cell>
          <cell r="H125">
            <v>25260896</v>
          </cell>
        </row>
        <row r="127">
          <cell r="A127">
            <v>510542003</v>
          </cell>
          <cell r="B127" t="str">
            <v>PRIMA DE ANTIGUEDAD</v>
          </cell>
          <cell r="D127">
            <v>1376550</v>
          </cell>
          <cell r="E127">
            <v>237500</v>
          </cell>
          <cell r="F127">
            <v>0</v>
          </cell>
          <cell r="G127">
            <v>237500</v>
          </cell>
          <cell r="H127">
            <v>1614050</v>
          </cell>
        </row>
        <row r="129">
          <cell r="A129">
            <v>510545</v>
          </cell>
          <cell r="B129" t="str">
            <v>AUXILIOS</v>
          </cell>
          <cell r="D129">
            <v>240000</v>
          </cell>
          <cell r="E129">
            <v>0</v>
          </cell>
          <cell r="F129">
            <v>0</v>
          </cell>
          <cell r="G129">
            <v>0</v>
          </cell>
          <cell r="H129">
            <v>240000</v>
          </cell>
        </row>
        <row r="131">
          <cell r="A131">
            <v>510568</v>
          </cell>
          <cell r="B131" t="str">
            <v>APORTES ADM RIESG PRO</v>
          </cell>
          <cell r="C131" t="str">
            <v>FES.</v>
          </cell>
          <cell r="D131">
            <v>5822597</v>
          </cell>
          <cell r="E131">
            <v>1108303</v>
          </cell>
          <cell r="F131">
            <v>0</v>
          </cell>
          <cell r="G131">
            <v>1108303</v>
          </cell>
          <cell r="H131">
            <v>6930900</v>
          </cell>
        </row>
        <row r="133">
          <cell r="A133">
            <v>510569</v>
          </cell>
          <cell r="B133" t="str">
            <v>APORTES A   E. P. S</v>
          </cell>
          <cell r="D133">
            <v>47253891</v>
          </cell>
          <cell r="E133">
            <v>8518095</v>
          </cell>
          <cell r="F133">
            <v>0</v>
          </cell>
          <cell r="G133">
            <v>8518095</v>
          </cell>
          <cell r="H133">
            <v>55771986</v>
          </cell>
        </row>
        <row r="134">
          <cell r="A134">
            <v>510569001</v>
          </cell>
          <cell r="B134" t="str">
            <v>E.P.S.</v>
          </cell>
          <cell r="D134">
            <v>47253891</v>
          </cell>
          <cell r="E134">
            <v>8518095</v>
          </cell>
          <cell r="F134">
            <v>0</v>
          </cell>
          <cell r="G134">
            <v>8518095</v>
          </cell>
          <cell r="H134">
            <v>55771986</v>
          </cell>
        </row>
        <row r="136">
          <cell r="A136">
            <v>510570</v>
          </cell>
          <cell r="B136" t="str">
            <v>APORT A'FDOS D'PENS Y</v>
          </cell>
          <cell r="C136" t="str">
            <v>CES</v>
          </cell>
          <cell r="D136">
            <v>60285573</v>
          </cell>
          <cell r="E136">
            <v>10780722</v>
          </cell>
          <cell r="F136">
            <v>0</v>
          </cell>
          <cell r="G136">
            <v>10780722</v>
          </cell>
          <cell r="H136">
            <v>71066295</v>
          </cell>
        </row>
        <row r="138">
          <cell r="A138">
            <v>510572</v>
          </cell>
          <cell r="B138" t="str">
            <v>APORTES CAJA COMPENSA</v>
          </cell>
          <cell r="C138" t="str">
            <v>CION</v>
          </cell>
          <cell r="D138">
            <v>22690604</v>
          </cell>
          <cell r="E138">
            <v>4287478</v>
          </cell>
          <cell r="F138">
            <v>0</v>
          </cell>
          <cell r="G138">
            <v>4287478</v>
          </cell>
          <cell r="H138">
            <v>26978082</v>
          </cell>
        </row>
        <row r="140">
          <cell r="A140">
            <v>510575</v>
          </cell>
          <cell r="B140" t="str">
            <v>APORTES I.C.B.F</v>
          </cell>
          <cell r="D140">
            <v>17017953</v>
          </cell>
          <cell r="E140">
            <v>3215608</v>
          </cell>
          <cell r="F140">
            <v>0</v>
          </cell>
          <cell r="G140">
            <v>3215608</v>
          </cell>
          <cell r="H140">
            <v>20233561</v>
          </cell>
        </row>
        <row r="142">
          <cell r="A142">
            <v>510578</v>
          </cell>
          <cell r="B142" t="str">
            <v>SENA</v>
          </cell>
          <cell r="D142">
            <v>11345298</v>
          </cell>
          <cell r="E142">
            <v>2143739</v>
          </cell>
          <cell r="F142">
            <v>0</v>
          </cell>
          <cell r="G142">
            <v>2143739</v>
          </cell>
          <cell r="H142">
            <v>13489037</v>
          </cell>
        </row>
        <row r="144">
          <cell r="A144">
            <v>510595</v>
          </cell>
          <cell r="B144" t="str">
            <v>OTROS</v>
          </cell>
          <cell r="D144">
            <v>917455409</v>
          </cell>
          <cell r="E144">
            <v>0</v>
          </cell>
          <cell r="F144">
            <v>0</v>
          </cell>
          <cell r="G144">
            <v>0</v>
          </cell>
          <cell r="H144" t="str">
            <v>917.455.409,00-</v>
          </cell>
        </row>
        <row r="145">
          <cell r="A145">
            <v>510595097</v>
          </cell>
          <cell r="B145" t="str">
            <v>GTOS PERS TRASL A INV</v>
          </cell>
          <cell r="C145" t="str">
            <v>ENT</v>
          </cell>
          <cell r="D145">
            <v>917455409</v>
          </cell>
          <cell r="E145">
            <v>0</v>
          </cell>
          <cell r="F145">
            <v>0</v>
          </cell>
          <cell r="G145">
            <v>0</v>
          </cell>
          <cell r="H145" t="str">
            <v>917.455.409,00-</v>
          </cell>
        </row>
        <row r="147">
          <cell r="A147">
            <v>511035</v>
          </cell>
          <cell r="B147" t="str">
            <v>ASESORIA TECNICA</v>
          </cell>
          <cell r="D147">
            <v>2000000</v>
          </cell>
          <cell r="E147">
            <v>0</v>
          </cell>
          <cell r="F147">
            <v>0</v>
          </cell>
          <cell r="G147">
            <v>0</v>
          </cell>
          <cell r="H147">
            <v>2000000</v>
          </cell>
        </row>
        <row r="149">
          <cell r="A149">
            <v>511098</v>
          </cell>
          <cell r="B149" t="str">
            <v>HONORARIOS TRAS A DIF</v>
          </cell>
          <cell r="C149" t="e">
            <v>#NAME?</v>
          </cell>
          <cell r="D149">
            <v>2000000</v>
          </cell>
          <cell r="E149">
            <v>0</v>
          </cell>
          <cell r="F149">
            <v>0</v>
          </cell>
          <cell r="G149">
            <v>0</v>
          </cell>
          <cell r="H149" t="str">
            <v>2.000.000,00-</v>
          </cell>
        </row>
        <row r="151">
          <cell r="A151">
            <v>512025</v>
          </cell>
          <cell r="B151" t="str">
            <v>EQ.COMPUTAC Y COMUNIC</v>
          </cell>
          <cell r="C151" t="str">
            <v>AC</v>
          </cell>
          <cell r="D151">
            <v>68270</v>
          </cell>
          <cell r="E151">
            <v>0</v>
          </cell>
          <cell r="F151">
            <v>0</v>
          </cell>
          <cell r="G151">
            <v>0</v>
          </cell>
          <cell r="H151">
            <v>68270</v>
          </cell>
        </row>
        <row r="153">
          <cell r="A153">
            <v>512098</v>
          </cell>
          <cell r="B153" t="str">
            <v>ARRENDAM TRASL A DIF-</v>
          </cell>
          <cell r="C153" t="str">
            <v>CR</v>
          </cell>
          <cell r="D153">
            <v>68270</v>
          </cell>
          <cell r="E153">
            <v>0</v>
          </cell>
          <cell r="F153">
            <v>0</v>
          </cell>
          <cell r="G153">
            <v>0</v>
          </cell>
          <cell r="H153" t="str">
            <v>68.270,00-</v>
          </cell>
        </row>
        <row r="155">
          <cell r="A155">
            <v>5125</v>
          </cell>
          <cell r="B155" t="str">
            <v>CONTRIBUC Y AFILIACIO</v>
          </cell>
          <cell r="C155" t="str">
            <v>NES</v>
          </cell>
          <cell r="D155">
            <v>0</v>
          </cell>
          <cell r="E155">
            <v>56279</v>
          </cell>
          <cell r="F155">
            <v>0</v>
          </cell>
          <cell r="G155">
            <v>56279</v>
          </cell>
          <cell r="H155">
            <v>56279</v>
          </cell>
        </row>
        <row r="156">
          <cell r="A156" t="str">
            <v>_x000C_CARACOL TEL</v>
          </cell>
          <cell r="B156" t="str">
            <v>EVISION S.A.</v>
          </cell>
          <cell r="H156" t="str">
            <v>PAGINA No.   118</v>
          </cell>
        </row>
        <row r="157">
          <cell r="A157" t="str">
            <v>XCALIBUR REF</v>
          </cell>
          <cell r="B157" t="str">
            <v>. cg2233.r</v>
          </cell>
          <cell r="C157" t="str">
            <v>BAL</v>
          </cell>
          <cell r="D157" t="str">
            <v>ANCE DE COMPROBACI</v>
          </cell>
          <cell r="E157" t="str">
            <v>ON POR UBICACION AL</v>
          </cell>
          <cell r="F157">
            <v>36372</v>
          </cell>
          <cell r="G157" t="str">
            <v>C.U</v>
          </cell>
          <cell r="H157" t="str">
            <v>. 18/08 11:01 ALV</v>
          </cell>
        </row>
        <row r="159">
          <cell r="A159" t="str">
            <v>CUENTA</v>
          </cell>
          <cell r="B159" t="str">
            <v>DESCRIPCION</v>
          </cell>
          <cell r="D159" t="str">
            <v>SALDO ANTERIOR</v>
          </cell>
          <cell r="E159" t="str">
            <v>DEBITOS MES</v>
          </cell>
          <cell r="F159" t="str">
            <v>CREDITOS MES</v>
          </cell>
          <cell r="G159" t="str">
            <v>SALDO MES</v>
          </cell>
          <cell r="H159" t="str">
            <v>SALDO ACTUAL</v>
          </cell>
        </row>
        <row r="160">
          <cell r="A160" t="str">
            <v>------------</v>
          </cell>
          <cell r="B160" t="str">
            <v>--------------------</v>
          </cell>
          <cell r="C160" t="str">
            <v>----</v>
          </cell>
          <cell r="D160" t="str">
            <v>-----------------</v>
          </cell>
          <cell r="E160" t="str">
            <v>------------------</v>
          </cell>
          <cell r="F160" t="str">
            <v>------------------</v>
          </cell>
          <cell r="G160" t="str">
            <v>------------------ -</v>
          </cell>
          <cell r="H160" t="str">
            <v>-----------------</v>
          </cell>
        </row>
        <row r="161">
          <cell r="A161">
            <v>512510</v>
          </cell>
          <cell r="B161" t="str">
            <v>AFILIAC Y SOSTENIMIEN</v>
          </cell>
          <cell r="C161" t="str">
            <v>TO</v>
          </cell>
          <cell r="D161">
            <v>387868</v>
          </cell>
          <cell r="E161">
            <v>56279</v>
          </cell>
          <cell r="F161">
            <v>0</v>
          </cell>
          <cell r="G161">
            <v>56279</v>
          </cell>
          <cell r="H161">
            <v>444147</v>
          </cell>
        </row>
        <row r="163">
          <cell r="A163">
            <v>512598</v>
          </cell>
          <cell r="B163" t="str">
            <v>CONTRIB Y AFIL TRASL</v>
          </cell>
          <cell r="C163" t="str">
            <v>A DI</v>
          </cell>
          <cell r="D163">
            <v>387868</v>
          </cell>
          <cell r="E163">
            <v>0</v>
          </cell>
          <cell r="F163">
            <v>0</v>
          </cell>
          <cell r="G163">
            <v>0</v>
          </cell>
          <cell r="H163" t="str">
            <v>387.868,00-</v>
          </cell>
        </row>
        <row r="165">
          <cell r="A165">
            <v>5135</v>
          </cell>
          <cell r="B165" t="str">
            <v>SERVICIOS</v>
          </cell>
          <cell r="D165">
            <v>0.2</v>
          </cell>
          <cell r="E165">
            <v>9228347</v>
          </cell>
          <cell r="F165">
            <v>3926270</v>
          </cell>
          <cell r="G165">
            <v>5302077</v>
          </cell>
          <cell r="H165">
            <v>5302077.2</v>
          </cell>
        </row>
        <row r="166">
          <cell r="A166">
            <v>513510</v>
          </cell>
          <cell r="B166" t="str">
            <v>TEMPORALES</v>
          </cell>
          <cell r="D166">
            <v>26311015</v>
          </cell>
          <cell r="E166">
            <v>1029294</v>
          </cell>
          <cell r="F166">
            <v>346270</v>
          </cell>
          <cell r="G166">
            <v>683024</v>
          </cell>
          <cell r="H166">
            <v>26994039</v>
          </cell>
        </row>
        <row r="168">
          <cell r="A168">
            <v>513535</v>
          </cell>
          <cell r="B168" t="str">
            <v>TELEFONO</v>
          </cell>
          <cell r="D168">
            <v>182110</v>
          </cell>
          <cell r="E168">
            <v>0</v>
          </cell>
          <cell r="F168">
            <v>0</v>
          </cell>
          <cell r="G168">
            <v>0</v>
          </cell>
          <cell r="H168">
            <v>182110</v>
          </cell>
        </row>
        <row r="170">
          <cell r="A170">
            <v>513540</v>
          </cell>
          <cell r="B170" t="str">
            <v>CORREO,PORTES Y TELEG</v>
          </cell>
          <cell r="C170" t="str">
            <v>RAMA</v>
          </cell>
          <cell r="D170">
            <v>181321.31</v>
          </cell>
          <cell r="E170">
            <v>0</v>
          </cell>
          <cell r="F170">
            <v>0</v>
          </cell>
          <cell r="G170">
            <v>0</v>
          </cell>
          <cell r="H170">
            <v>181321.31</v>
          </cell>
        </row>
        <row r="172">
          <cell r="A172">
            <v>513550</v>
          </cell>
          <cell r="B172" t="str">
            <v>TRASPORTES Y ACARREOS</v>
          </cell>
          <cell r="D172">
            <v>132430</v>
          </cell>
          <cell r="E172">
            <v>93390</v>
          </cell>
          <cell r="F172">
            <v>0</v>
          </cell>
          <cell r="G172">
            <v>93390</v>
          </cell>
          <cell r="H172">
            <v>225820</v>
          </cell>
        </row>
        <row r="174">
          <cell r="A174">
            <v>513595</v>
          </cell>
          <cell r="B174" t="str">
            <v>OTROS</v>
          </cell>
          <cell r="D174">
            <v>89844795.890000001</v>
          </cell>
          <cell r="E174">
            <v>8105663</v>
          </cell>
          <cell r="F174">
            <v>3580000</v>
          </cell>
          <cell r="G174">
            <v>4525663</v>
          </cell>
          <cell r="H174">
            <v>94370458.890000001</v>
          </cell>
        </row>
        <row r="175">
          <cell r="A175">
            <v>513595001</v>
          </cell>
          <cell r="B175" t="str">
            <v>FLETES</v>
          </cell>
          <cell r="D175">
            <v>7800</v>
          </cell>
          <cell r="E175">
            <v>0</v>
          </cell>
          <cell r="F175">
            <v>0</v>
          </cell>
          <cell r="G175">
            <v>0</v>
          </cell>
          <cell r="H175">
            <v>7800</v>
          </cell>
        </row>
        <row r="177">
          <cell r="A177">
            <v>513595003</v>
          </cell>
          <cell r="B177" t="str">
            <v>SERV.FIBRA OPTICA</v>
          </cell>
          <cell r="D177">
            <v>88000000</v>
          </cell>
          <cell r="E177">
            <v>8000000</v>
          </cell>
          <cell r="F177">
            <v>3500000</v>
          </cell>
          <cell r="G177">
            <v>4500000</v>
          </cell>
          <cell r="H177">
            <v>92500000</v>
          </cell>
        </row>
        <row r="179">
          <cell r="A179">
            <v>513595005</v>
          </cell>
          <cell r="B179" t="str">
            <v>TELEFONOS CELULARES</v>
          </cell>
          <cell r="D179">
            <v>311330.89</v>
          </cell>
          <cell r="E179">
            <v>105663</v>
          </cell>
          <cell r="F179">
            <v>80000</v>
          </cell>
          <cell r="G179">
            <v>25663</v>
          </cell>
          <cell r="H179">
            <v>336993.89</v>
          </cell>
        </row>
        <row r="181">
          <cell r="A181">
            <v>513595006</v>
          </cell>
          <cell r="B181" t="str">
            <v>GTOS NACIONALIZ EQ.</v>
          </cell>
          <cell r="D181">
            <v>1525665</v>
          </cell>
          <cell r="E181">
            <v>0</v>
          </cell>
          <cell r="F181">
            <v>0</v>
          </cell>
          <cell r="G181">
            <v>0</v>
          </cell>
          <cell r="H181">
            <v>1525665</v>
          </cell>
        </row>
        <row r="183">
          <cell r="A183">
            <v>513598</v>
          </cell>
          <cell r="B183" t="str">
            <v>SERVICIOS TRASL A DIF</v>
          </cell>
          <cell r="C183" t="e">
            <v>#NAME?</v>
          </cell>
          <cell r="D183">
            <v>116651672</v>
          </cell>
          <cell r="E183">
            <v>0</v>
          </cell>
          <cell r="F183">
            <v>0</v>
          </cell>
          <cell r="G183">
            <v>0</v>
          </cell>
          <cell r="H183" t="str">
            <v>116.651.672,00-</v>
          </cell>
        </row>
        <row r="185">
          <cell r="A185">
            <v>514015</v>
          </cell>
          <cell r="B185" t="str">
            <v>TRAMITES Y LICENCIAS</v>
          </cell>
          <cell r="D185">
            <v>482347</v>
          </cell>
          <cell r="E185">
            <v>0</v>
          </cell>
          <cell r="F185">
            <v>0</v>
          </cell>
          <cell r="G185">
            <v>0</v>
          </cell>
          <cell r="H185">
            <v>482347</v>
          </cell>
        </row>
        <row r="187">
          <cell r="A187">
            <v>514098</v>
          </cell>
          <cell r="B187" t="str">
            <v>GASTOS LEGALES TRASL</v>
          </cell>
          <cell r="C187" t="str">
            <v>A DI</v>
          </cell>
          <cell r="D187">
            <v>482347</v>
          </cell>
          <cell r="E187">
            <v>0</v>
          </cell>
          <cell r="F187">
            <v>0</v>
          </cell>
          <cell r="G187">
            <v>0</v>
          </cell>
          <cell r="H187" t="str">
            <v>482.347,00-</v>
          </cell>
        </row>
        <row r="189">
          <cell r="A189">
            <v>5145</v>
          </cell>
          <cell r="B189" t="str">
            <v>MANTENIM.Y REPARACION</v>
          </cell>
          <cell r="C189" t="str">
            <v>ES</v>
          </cell>
          <cell r="D189">
            <v>0.14000000000000001</v>
          </cell>
          <cell r="E189">
            <v>-49469867.340000004</v>
          </cell>
          <cell r="F189">
            <v>0</v>
          </cell>
          <cell r="G189">
            <v>49469867.340000004</v>
          </cell>
          <cell r="H189">
            <v>49469867.200000003</v>
          </cell>
        </row>
        <row r="190">
          <cell r="A190">
            <v>514510</v>
          </cell>
          <cell r="B190" t="str">
            <v>CONSTRUCC Y EDIFIC.</v>
          </cell>
          <cell r="D190">
            <v>5105873</v>
          </cell>
          <cell r="E190">
            <v>227750</v>
          </cell>
          <cell r="F190">
            <v>0</v>
          </cell>
          <cell r="G190">
            <v>227750</v>
          </cell>
          <cell r="H190">
            <v>5333623</v>
          </cell>
        </row>
        <row r="191">
          <cell r="A191">
            <v>514510001</v>
          </cell>
          <cell r="B191" t="str">
            <v>COMPRAS 3%</v>
          </cell>
          <cell r="D191">
            <v>3073573</v>
          </cell>
          <cell r="E191">
            <v>227750</v>
          </cell>
          <cell r="F191">
            <v>0</v>
          </cell>
          <cell r="G191">
            <v>227750</v>
          </cell>
          <cell r="H191">
            <v>3301323</v>
          </cell>
        </row>
        <row r="193">
          <cell r="A193">
            <v>514510002</v>
          </cell>
          <cell r="B193" t="str">
            <v>SERVICIOS 4%</v>
          </cell>
          <cell r="D193">
            <v>2032300</v>
          </cell>
          <cell r="E193">
            <v>0</v>
          </cell>
          <cell r="F193">
            <v>0</v>
          </cell>
          <cell r="G193">
            <v>0</v>
          </cell>
          <cell r="H193">
            <v>2032300</v>
          </cell>
        </row>
        <row r="195">
          <cell r="A195">
            <v>514515</v>
          </cell>
          <cell r="B195" t="str">
            <v>MAQUINARIA Y EQUIPO</v>
          </cell>
          <cell r="D195">
            <v>339196121.86000001</v>
          </cell>
          <cell r="E195">
            <v>45391661.340000004</v>
          </cell>
          <cell r="F195">
            <v>0</v>
          </cell>
          <cell r="G195">
            <v>45391661.340000004</v>
          </cell>
          <cell r="H195">
            <v>384587783.19999999</v>
          </cell>
        </row>
        <row r="196">
          <cell r="A196">
            <v>514515001</v>
          </cell>
          <cell r="B196" t="str">
            <v>COMPRAS 3%</v>
          </cell>
          <cell r="D196">
            <v>335591996.86000001</v>
          </cell>
          <cell r="E196">
            <v>31840324.969999999</v>
          </cell>
          <cell r="F196">
            <v>0</v>
          </cell>
          <cell r="G196">
            <v>31840324.969999999</v>
          </cell>
          <cell r="H196">
            <v>367432321.82999998</v>
          </cell>
        </row>
        <row r="198">
          <cell r="A198">
            <v>514515002</v>
          </cell>
          <cell r="B198" t="str">
            <v>SERVICIOS 4%</v>
          </cell>
          <cell r="D198">
            <v>3604125</v>
          </cell>
          <cell r="E198">
            <v>13551336.369999999</v>
          </cell>
          <cell r="F198">
            <v>0</v>
          </cell>
          <cell r="G198">
            <v>13551336.369999999</v>
          </cell>
          <cell r="H198">
            <v>17155461.370000001</v>
          </cell>
        </row>
        <row r="200">
          <cell r="A200">
            <v>514520</v>
          </cell>
          <cell r="B200" t="str">
            <v>EQUIPO DE OFICINA</v>
          </cell>
          <cell r="D200">
            <v>365478</v>
          </cell>
          <cell r="E200">
            <v>0</v>
          </cell>
          <cell r="F200">
            <v>0</v>
          </cell>
          <cell r="G200">
            <v>0</v>
          </cell>
          <cell r="H200">
            <v>365478</v>
          </cell>
        </row>
        <row r="201">
          <cell r="A201">
            <v>514520001</v>
          </cell>
          <cell r="B201" t="str">
            <v>COMPRAS 3%</v>
          </cell>
          <cell r="D201">
            <v>94938</v>
          </cell>
          <cell r="E201">
            <v>0</v>
          </cell>
          <cell r="F201">
            <v>0</v>
          </cell>
          <cell r="G201">
            <v>0</v>
          </cell>
          <cell r="H201">
            <v>94938</v>
          </cell>
        </row>
        <row r="203">
          <cell r="A203">
            <v>514520002</v>
          </cell>
          <cell r="B203" t="str">
            <v>SERVICIOS 4%</v>
          </cell>
          <cell r="D203">
            <v>270540</v>
          </cell>
          <cell r="E203">
            <v>0</v>
          </cell>
          <cell r="F203">
            <v>0</v>
          </cell>
          <cell r="G203">
            <v>0</v>
          </cell>
          <cell r="H203">
            <v>270540</v>
          </cell>
        </row>
        <row r="205">
          <cell r="A205">
            <v>514525</v>
          </cell>
          <cell r="B205" t="str">
            <v>EQ.COMPUTAC Y COMUNIC</v>
          </cell>
          <cell r="C205" t="str">
            <v>AC.</v>
          </cell>
          <cell r="D205">
            <v>10719319</v>
          </cell>
          <cell r="E205">
            <v>348353</v>
          </cell>
          <cell r="F205">
            <v>0</v>
          </cell>
          <cell r="G205">
            <v>348353</v>
          </cell>
          <cell r="H205">
            <v>11067672</v>
          </cell>
        </row>
        <row r="206">
          <cell r="A206">
            <v>514525001</v>
          </cell>
          <cell r="B206" t="str">
            <v>COMPRAS 3%</v>
          </cell>
          <cell r="D206">
            <v>1393412</v>
          </cell>
          <cell r="E206">
            <v>348353</v>
          </cell>
          <cell r="F206">
            <v>0</v>
          </cell>
          <cell r="G206">
            <v>348353</v>
          </cell>
          <cell r="H206">
            <v>1741765</v>
          </cell>
        </row>
        <row r="208">
          <cell r="A208">
            <v>514525002</v>
          </cell>
          <cell r="B208" t="str">
            <v>SERVICIOS 4%</v>
          </cell>
          <cell r="D208">
            <v>9325907</v>
          </cell>
          <cell r="E208">
            <v>0</v>
          </cell>
          <cell r="F208">
            <v>0</v>
          </cell>
          <cell r="G208">
            <v>0</v>
          </cell>
          <cell r="H208">
            <v>9325907</v>
          </cell>
        </row>
        <row r="210">
          <cell r="A210">
            <v>514540</v>
          </cell>
          <cell r="B210" t="str">
            <v>FLOTA Y EQ.DE TRASPOR</v>
          </cell>
          <cell r="C210" t="str">
            <v>TE</v>
          </cell>
          <cell r="D210">
            <v>13844659</v>
          </cell>
          <cell r="E210">
            <v>3502103</v>
          </cell>
          <cell r="F210">
            <v>0</v>
          </cell>
          <cell r="G210">
            <v>3502103</v>
          </cell>
          <cell r="H210">
            <v>17346762</v>
          </cell>
        </row>
        <row r="211">
          <cell r="A211">
            <v>514540001</v>
          </cell>
          <cell r="B211" t="str">
            <v>COMPRAS 3%</v>
          </cell>
          <cell r="D211">
            <v>3339735</v>
          </cell>
          <cell r="E211">
            <v>2074552</v>
          </cell>
          <cell r="F211">
            <v>0</v>
          </cell>
          <cell r="G211">
            <v>2074552</v>
          </cell>
          <cell r="H211">
            <v>5414287</v>
          </cell>
        </row>
        <row r="213">
          <cell r="A213">
            <v>514540002</v>
          </cell>
          <cell r="B213" t="str">
            <v>SERVICIOS 4%</v>
          </cell>
          <cell r="D213">
            <v>10504924</v>
          </cell>
          <cell r="E213">
            <v>1427551</v>
          </cell>
          <cell r="F213">
            <v>0</v>
          </cell>
          <cell r="G213">
            <v>1427551</v>
          </cell>
          <cell r="H213">
            <v>11932475</v>
          </cell>
        </row>
        <row r="214">
          <cell r="A214" t="str">
            <v>_x000C_CARACOL TEL</v>
          </cell>
          <cell r="B214" t="str">
            <v>EVISION S.A.</v>
          </cell>
          <cell r="H214" t="str">
            <v>PAGINA No.   119</v>
          </cell>
        </row>
        <row r="215">
          <cell r="A215" t="str">
            <v>XCALIBUR REF</v>
          </cell>
          <cell r="B215" t="str">
            <v>. cg2233.r</v>
          </cell>
          <cell r="C215" t="str">
            <v>BAL</v>
          </cell>
          <cell r="D215" t="str">
            <v>ANCE DE COMPROBACI</v>
          </cell>
          <cell r="E215" t="str">
            <v>ON POR UBICACION AL</v>
          </cell>
          <cell r="F215">
            <v>36372</v>
          </cell>
          <cell r="G215" t="str">
            <v>C.U</v>
          </cell>
          <cell r="H215" t="str">
            <v>. 18/08 11:01 ALV</v>
          </cell>
        </row>
        <row r="217">
          <cell r="A217" t="str">
            <v>CUENTA</v>
          </cell>
          <cell r="B217" t="str">
            <v>DESCRIPCION</v>
          </cell>
          <cell r="D217" t="str">
            <v>SALDO ANTERIOR</v>
          </cell>
          <cell r="E217" t="str">
            <v>DEBITOS MES</v>
          </cell>
          <cell r="F217" t="str">
            <v>CREDITOS MES</v>
          </cell>
          <cell r="G217" t="str">
            <v>SALDO MES</v>
          </cell>
          <cell r="H217" t="str">
            <v>SALDO ACTUAL</v>
          </cell>
        </row>
        <row r="218">
          <cell r="A218" t="str">
            <v>------------</v>
          </cell>
          <cell r="B218" t="str">
            <v>--------------------</v>
          </cell>
          <cell r="C218" t="str">
            <v>----</v>
          </cell>
          <cell r="D218" t="str">
            <v>-----------------</v>
          </cell>
          <cell r="E218" t="str">
            <v>------------------</v>
          </cell>
          <cell r="F218" t="str">
            <v>------------------</v>
          </cell>
          <cell r="G218" t="str">
            <v>------------------ -</v>
          </cell>
          <cell r="H218" t="str">
            <v>-----------------</v>
          </cell>
        </row>
        <row r="220">
          <cell r="A220">
            <v>514598</v>
          </cell>
          <cell r="B220" t="str">
            <v>MANT Y REPARAC TRASL</v>
          </cell>
          <cell r="C220" t="str">
            <v>A DI</v>
          </cell>
          <cell r="D220">
            <v>369231451</v>
          </cell>
          <cell r="E220">
            <v>0</v>
          </cell>
          <cell r="F220">
            <v>0</v>
          </cell>
          <cell r="G220">
            <v>0</v>
          </cell>
          <cell r="H220" t="str">
            <v>369.231.451,00-</v>
          </cell>
        </row>
        <row r="222">
          <cell r="A222">
            <v>5195</v>
          </cell>
          <cell r="B222" t="str">
            <v>DIVERSOS</v>
          </cell>
          <cell r="D222">
            <v>0.49</v>
          </cell>
          <cell r="E222">
            <v>18338342.719999999</v>
          </cell>
          <cell r="F222">
            <v>16381430</v>
          </cell>
          <cell r="G222">
            <v>1956912.72</v>
          </cell>
          <cell r="H222">
            <v>1956913.21</v>
          </cell>
        </row>
        <row r="223">
          <cell r="A223">
            <v>519525</v>
          </cell>
          <cell r="B223" t="str">
            <v>ELEM.ASEO Y CAFETERIA</v>
          </cell>
          <cell r="D223">
            <v>4295642</v>
          </cell>
          <cell r="E223">
            <v>0</v>
          </cell>
          <cell r="F223">
            <v>4295642</v>
          </cell>
          <cell r="G223" t="str">
            <v>4.295.642,00-</v>
          </cell>
          <cell r="H223">
            <v>0</v>
          </cell>
        </row>
        <row r="225">
          <cell r="A225">
            <v>519530</v>
          </cell>
          <cell r="B225" t="str">
            <v>UTILES,PAPELERIA,FOTO</v>
          </cell>
          <cell r="C225" t="str">
            <v>C</v>
          </cell>
          <cell r="D225">
            <v>267565</v>
          </cell>
          <cell r="E225">
            <v>0</v>
          </cell>
          <cell r="F225">
            <v>0</v>
          </cell>
          <cell r="G225">
            <v>0</v>
          </cell>
          <cell r="H225">
            <v>267565</v>
          </cell>
        </row>
        <row r="227">
          <cell r="A227">
            <v>519535</v>
          </cell>
          <cell r="B227" t="str">
            <v>COMBUSTIBLES Y LUBRIC</v>
          </cell>
          <cell r="C227" t="str">
            <v>.</v>
          </cell>
          <cell r="D227">
            <v>18339188</v>
          </cell>
          <cell r="E227">
            <v>3205640</v>
          </cell>
          <cell r="F227">
            <v>0</v>
          </cell>
          <cell r="G227">
            <v>3205640</v>
          </cell>
          <cell r="H227">
            <v>21544828</v>
          </cell>
        </row>
        <row r="229">
          <cell r="A229">
            <v>519545</v>
          </cell>
          <cell r="B229" t="str">
            <v>TAXIS Y BUSES</v>
          </cell>
          <cell r="D229">
            <v>2025950</v>
          </cell>
          <cell r="E229">
            <v>0</v>
          </cell>
          <cell r="F229">
            <v>0</v>
          </cell>
          <cell r="G229">
            <v>0</v>
          </cell>
          <cell r="H229">
            <v>2025950</v>
          </cell>
        </row>
        <row r="231">
          <cell r="A231">
            <v>519560</v>
          </cell>
          <cell r="B231" t="str">
            <v>CASINO Y RESTAURANTE</v>
          </cell>
          <cell r="D231">
            <v>283610</v>
          </cell>
          <cell r="E231">
            <v>0</v>
          </cell>
          <cell r="F231">
            <v>0</v>
          </cell>
          <cell r="G231">
            <v>0</v>
          </cell>
          <cell r="H231">
            <v>283610</v>
          </cell>
        </row>
        <row r="233">
          <cell r="A233">
            <v>519565</v>
          </cell>
          <cell r="B233" t="str">
            <v>PARQUEADEROS</v>
          </cell>
          <cell r="D233">
            <v>665900</v>
          </cell>
          <cell r="E233">
            <v>1878000</v>
          </cell>
          <cell r="F233">
            <v>1878000</v>
          </cell>
          <cell r="G233">
            <v>0</v>
          </cell>
          <cell r="H233">
            <v>665900</v>
          </cell>
        </row>
        <row r="235">
          <cell r="A235">
            <v>519570</v>
          </cell>
          <cell r="B235" t="str">
            <v>INDEMNIZ POR DANOS A</v>
          </cell>
          <cell r="C235" t="str">
            <v>TERC</v>
          </cell>
          <cell r="D235">
            <v>1500000</v>
          </cell>
          <cell r="E235">
            <v>0</v>
          </cell>
          <cell r="F235">
            <v>0</v>
          </cell>
          <cell r="G235">
            <v>0</v>
          </cell>
          <cell r="H235">
            <v>1500000</v>
          </cell>
        </row>
        <row r="237">
          <cell r="A237">
            <v>519595</v>
          </cell>
          <cell r="B237" t="str">
            <v>OTROS</v>
          </cell>
          <cell r="D237">
            <v>10665308.49</v>
          </cell>
          <cell r="E237">
            <v>13254702.720000001</v>
          </cell>
          <cell r="F237">
            <v>10207788</v>
          </cell>
          <cell r="G237">
            <v>3046914.72</v>
          </cell>
          <cell r="H237">
            <v>13712223.210000001</v>
          </cell>
        </row>
        <row r="238">
          <cell r="A238">
            <v>519595007</v>
          </cell>
          <cell r="B238" t="str">
            <v>ADMON DE EDIFICIOS</v>
          </cell>
          <cell r="D238">
            <v>3171286</v>
          </cell>
          <cell r="E238">
            <v>10496339</v>
          </cell>
          <cell r="F238">
            <v>10207788</v>
          </cell>
          <cell r="G238">
            <v>288551</v>
          </cell>
          <cell r="H238">
            <v>3459837</v>
          </cell>
        </row>
        <row r="240">
          <cell r="A240">
            <v>519595008</v>
          </cell>
          <cell r="B240" t="str">
            <v>FUNG P'OFIC Y DECORAT</v>
          </cell>
          <cell r="C240" t="str">
            <v>IVOS</v>
          </cell>
          <cell r="D240">
            <v>279500</v>
          </cell>
          <cell r="E240">
            <v>442819.05</v>
          </cell>
          <cell r="F240">
            <v>0</v>
          </cell>
          <cell r="G240">
            <v>442819.05</v>
          </cell>
          <cell r="H240">
            <v>722319.05</v>
          </cell>
        </row>
        <row r="242">
          <cell r="A242">
            <v>519595009</v>
          </cell>
          <cell r="B242" t="str">
            <v>OTROS NEGOC-SERVICIOS</v>
          </cell>
          <cell r="D242">
            <v>57343</v>
          </cell>
          <cell r="E242">
            <v>0</v>
          </cell>
          <cell r="F242">
            <v>0</v>
          </cell>
          <cell r="G242">
            <v>0</v>
          </cell>
          <cell r="H242">
            <v>57343</v>
          </cell>
        </row>
        <row r="244">
          <cell r="A244">
            <v>519595010</v>
          </cell>
          <cell r="B244" t="str">
            <v>SOFTWARE</v>
          </cell>
          <cell r="D244">
            <v>7157179.4900000002</v>
          </cell>
          <cell r="E244">
            <v>2315544.67</v>
          </cell>
          <cell r="F244">
            <v>0</v>
          </cell>
          <cell r="G244">
            <v>2315544.67</v>
          </cell>
          <cell r="H244">
            <v>9472724.1600000001</v>
          </cell>
        </row>
        <row r="246">
          <cell r="A246">
            <v>519598</v>
          </cell>
          <cell r="B246" t="str">
            <v>DIVERSOS TRASL A DIF</v>
          </cell>
          <cell r="C246" t="e">
            <v>#NAME?</v>
          </cell>
          <cell r="D246">
            <v>38043163</v>
          </cell>
          <cell r="E246">
            <v>0</v>
          </cell>
          <cell r="F246">
            <v>0</v>
          </cell>
          <cell r="G246">
            <v>0</v>
          </cell>
          <cell r="H246" t="str">
            <v>38.043.163,00-</v>
          </cell>
        </row>
        <row r="248">
          <cell r="A248">
            <v>52</v>
          </cell>
          <cell r="B248" t="str">
            <v>OPERACIONALES DE VENT</v>
          </cell>
          <cell r="C248" t="str">
            <v>AS</v>
          </cell>
          <cell r="D248">
            <v>0</v>
          </cell>
          <cell r="E248">
            <v>676058</v>
          </cell>
          <cell r="F248">
            <v>0</v>
          </cell>
          <cell r="G248">
            <v>676058</v>
          </cell>
          <cell r="H248">
            <v>676058</v>
          </cell>
        </row>
        <row r="249">
          <cell r="A249">
            <v>5245</v>
          </cell>
          <cell r="B249" t="str">
            <v>MANTENIM Y REPARACION</v>
          </cell>
          <cell r="C249" t="str">
            <v>ES</v>
          </cell>
          <cell r="D249">
            <v>0</v>
          </cell>
          <cell r="E249">
            <v>676058</v>
          </cell>
          <cell r="F249">
            <v>0</v>
          </cell>
          <cell r="G249">
            <v>676058</v>
          </cell>
          <cell r="H249">
            <v>676058</v>
          </cell>
        </row>
        <row r="250">
          <cell r="A250">
            <v>524515</v>
          </cell>
          <cell r="B250" t="str">
            <v>MAQUINARIA Y EQUIPO</v>
          </cell>
          <cell r="D250">
            <v>0</v>
          </cell>
          <cell r="E250">
            <v>676058</v>
          </cell>
          <cell r="F250">
            <v>0</v>
          </cell>
          <cell r="G250">
            <v>676058</v>
          </cell>
          <cell r="H250">
            <v>676058</v>
          </cell>
        </row>
        <row r="252">
          <cell r="A252">
            <v>53</v>
          </cell>
          <cell r="B252" t="str">
            <v>NO OPERACIONALES</v>
          </cell>
          <cell r="D252">
            <v>3875406</v>
          </cell>
          <cell r="E252">
            <v>0</v>
          </cell>
          <cell r="F252">
            <v>0</v>
          </cell>
          <cell r="G252">
            <v>0</v>
          </cell>
          <cell r="H252">
            <v>3875406</v>
          </cell>
        </row>
        <row r="253">
          <cell r="A253">
            <v>5395</v>
          </cell>
          <cell r="B253" t="str">
            <v>GASTOS DIVERSOS</v>
          </cell>
          <cell r="D253">
            <v>3875406</v>
          </cell>
          <cell r="E253">
            <v>0</v>
          </cell>
          <cell r="F253">
            <v>0</v>
          </cell>
          <cell r="G253">
            <v>0</v>
          </cell>
          <cell r="H253">
            <v>3875406</v>
          </cell>
        </row>
        <row r="254">
          <cell r="A254">
            <v>539595</v>
          </cell>
          <cell r="B254" t="str">
            <v>OTROS</v>
          </cell>
          <cell r="D254">
            <v>3875406</v>
          </cell>
          <cell r="E254">
            <v>0</v>
          </cell>
          <cell r="F254">
            <v>0</v>
          </cell>
          <cell r="G254">
            <v>0</v>
          </cell>
          <cell r="H254">
            <v>3875406</v>
          </cell>
        </row>
        <row r="255">
          <cell r="A255">
            <v>539595001</v>
          </cell>
          <cell r="B255" t="str">
            <v>AJUSTES EJERC.ANTERIO</v>
          </cell>
          <cell r="C255" t="str">
            <v>RES</v>
          </cell>
          <cell r="D255">
            <v>3875406</v>
          </cell>
          <cell r="E255">
            <v>0</v>
          </cell>
          <cell r="F255">
            <v>0</v>
          </cell>
          <cell r="G255">
            <v>0</v>
          </cell>
          <cell r="H255">
            <v>3875406</v>
          </cell>
        </row>
        <row r="257">
          <cell r="A257" t="str">
            <v>_x000C_CARACOL TEL</v>
          </cell>
          <cell r="B257" t="str">
            <v>EVISION S.A.</v>
          </cell>
          <cell r="H257" t="str">
            <v>PAGINA No.   120</v>
          </cell>
        </row>
        <row r="258">
          <cell r="A258" t="str">
            <v>XCALIBUR REF</v>
          </cell>
          <cell r="B258" t="str">
            <v>. cg2233.r</v>
          </cell>
          <cell r="C258" t="str">
            <v>BAL</v>
          </cell>
          <cell r="D258" t="str">
            <v>ANCE DE COMPROBACI</v>
          </cell>
          <cell r="E258" t="str">
            <v>ON POR UBICACION AL</v>
          </cell>
          <cell r="F258">
            <v>36372</v>
          </cell>
          <cell r="G258" t="str">
            <v>C.U</v>
          </cell>
          <cell r="H258" t="str">
            <v>. 18/08 11:01 ALV</v>
          </cell>
        </row>
        <row r="260">
          <cell r="A260" t="str">
            <v>CUENTA</v>
          </cell>
          <cell r="B260" t="str">
            <v>DESCRIPCION</v>
          </cell>
          <cell r="D260" t="str">
            <v>SALDO ANTERIOR</v>
          </cell>
          <cell r="E260" t="str">
            <v>DEBITOS MES</v>
          </cell>
          <cell r="F260" t="str">
            <v>CREDITOS MES</v>
          </cell>
          <cell r="G260" t="str">
            <v>SALDO MES</v>
          </cell>
          <cell r="H260" t="str">
            <v>SALDO ACTUAL</v>
          </cell>
        </row>
        <row r="261">
          <cell r="A261" t="str">
            <v>------------</v>
          </cell>
          <cell r="B261" t="str">
            <v>--------------------</v>
          </cell>
          <cell r="C261" t="str">
            <v>----</v>
          </cell>
          <cell r="D261" t="str">
            <v>-----------------</v>
          </cell>
          <cell r="E261" t="str">
            <v>------------------</v>
          </cell>
          <cell r="F261" t="str">
            <v>------------------</v>
          </cell>
          <cell r="G261" t="str">
            <v>------------------ -</v>
          </cell>
          <cell r="H261" t="str">
            <v>-----------------</v>
          </cell>
        </row>
      </sheetData>
      <sheetData sheetId="29" refreshError="1">
        <row r="1">
          <cell r="B1" t="str">
            <v>1029 PILOTOS</v>
          </cell>
        </row>
        <row r="3">
          <cell r="A3">
            <v>1</v>
          </cell>
          <cell r="B3" t="str">
            <v>ACTIVO</v>
          </cell>
          <cell r="D3">
            <v>313899301.43000001</v>
          </cell>
          <cell r="E3">
            <v>202687365.37</v>
          </cell>
          <cell r="F3">
            <v>206598475.5</v>
          </cell>
          <cell r="G3" t="str">
            <v>3.911.110,13-</v>
          </cell>
          <cell r="H3">
            <v>309988191.30000001</v>
          </cell>
        </row>
        <row r="4">
          <cell r="A4">
            <v>14</v>
          </cell>
          <cell r="B4" t="str">
            <v>INVENTARIOS</v>
          </cell>
          <cell r="D4">
            <v>4684148</v>
          </cell>
          <cell r="E4">
            <v>103320487</v>
          </cell>
          <cell r="F4">
            <v>108004635</v>
          </cell>
          <cell r="G4" t="str">
            <v>4.684.148,00-</v>
          </cell>
          <cell r="H4">
            <v>0</v>
          </cell>
        </row>
        <row r="5">
          <cell r="A5">
            <v>1410</v>
          </cell>
          <cell r="B5" t="str">
            <v>PRODUCTOS EN PROCESO</v>
          </cell>
          <cell r="D5">
            <v>4684148</v>
          </cell>
          <cell r="E5">
            <v>97794408</v>
          </cell>
          <cell r="F5">
            <v>102478556</v>
          </cell>
          <cell r="G5" t="str">
            <v>4.684.148,00-</v>
          </cell>
          <cell r="H5">
            <v>0</v>
          </cell>
        </row>
        <row r="6">
          <cell r="A6">
            <v>141005</v>
          </cell>
          <cell r="B6" t="str">
            <v>TRASPORTE DE PASAJERO</v>
          </cell>
          <cell r="C6" t="str">
            <v>S</v>
          </cell>
          <cell r="D6">
            <v>506960</v>
          </cell>
          <cell r="E6">
            <v>42900</v>
          </cell>
          <cell r="F6">
            <v>8800</v>
          </cell>
          <cell r="G6">
            <v>34100</v>
          </cell>
          <cell r="H6">
            <v>541060</v>
          </cell>
        </row>
        <row r="8">
          <cell r="A8">
            <v>141011</v>
          </cell>
          <cell r="B8" t="str">
            <v>CAFETERIA  - SERVICIO</v>
          </cell>
          <cell r="C8" t="str">
            <v>S 3%</v>
          </cell>
          <cell r="D8">
            <v>1725138</v>
          </cell>
          <cell r="E8">
            <v>953168</v>
          </cell>
          <cell r="F8">
            <v>920953</v>
          </cell>
          <cell r="G8">
            <v>32215</v>
          </cell>
          <cell r="H8">
            <v>1757353</v>
          </cell>
        </row>
        <row r="10">
          <cell r="A10">
            <v>141012</v>
          </cell>
          <cell r="B10" t="str">
            <v>EDICION</v>
          </cell>
          <cell r="D10">
            <v>600000</v>
          </cell>
          <cell r="E10">
            <v>600000</v>
          </cell>
          <cell r="F10">
            <v>600000</v>
          </cell>
          <cell r="G10">
            <v>0</v>
          </cell>
          <cell r="H10">
            <v>600000</v>
          </cell>
        </row>
        <row r="12">
          <cell r="A12">
            <v>141013</v>
          </cell>
          <cell r="B12" t="str">
            <v>TRASPORTE Y ACARREOS</v>
          </cell>
          <cell r="D12">
            <v>139800</v>
          </cell>
          <cell r="E12">
            <v>54750</v>
          </cell>
          <cell r="F12">
            <v>54750</v>
          </cell>
          <cell r="G12">
            <v>0</v>
          </cell>
          <cell r="H12">
            <v>139800</v>
          </cell>
        </row>
        <row r="14">
          <cell r="A14">
            <v>141019</v>
          </cell>
          <cell r="B14" t="str">
            <v>ESCENOGRAFIA HONORARI</v>
          </cell>
          <cell r="C14" t="str">
            <v>OS</v>
          </cell>
          <cell r="D14">
            <v>199766</v>
          </cell>
          <cell r="E14">
            <v>135000</v>
          </cell>
          <cell r="F14">
            <v>0</v>
          </cell>
          <cell r="G14">
            <v>135000</v>
          </cell>
          <cell r="H14">
            <v>334766</v>
          </cell>
        </row>
        <row r="16">
          <cell r="A16">
            <v>141020</v>
          </cell>
          <cell r="B16" t="str">
            <v>ESCENOGRAFIA SERVICIO</v>
          </cell>
          <cell r="C16" t="str">
            <v>S</v>
          </cell>
          <cell r="D16">
            <v>0</v>
          </cell>
          <cell r="E16">
            <v>195400</v>
          </cell>
          <cell r="F16">
            <v>0</v>
          </cell>
          <cell r="G16">
            <v>195400</v>
          </cell>
          <cell r="H16">
            <v>195400</v>
          </cell>
        </row>
        <row r="18">
          <cell r="A18">
            <v>141021</v>
          </cell>
          <cell r="B18" t="str">
            <v>ESCENOGRAFIA COMPRAS</v>
          </cell>
          <cell r="D18">
            <v>0</v>
          </cell>
          <cell r="E18">
            <v>45000</v>
          </cell>
          <cell r="F18">
            <v>0</v>
          </cell>
          <cell r="G18">
            <v>45000</v>
          </cell>
          <cell r="H18">
            <v>45000</v>
          </cell>
        </row>
        <row r="20">
          <cell r="A20">
            <v>141036</v>
          </cell>
          <cell r="B20" t="str">
            <v>DIREC Y PRODUC HONORA</v>
          </cell>
          <cell r="C20" t="str">
            <v>RIOS</v>
          </cell>
          <cell r="D20">
            <v>59239642</v>
          </cell>
          <cell r="E20">
            <v>55239642</v>
          </cell>
          <cell r="F20">
            <v>55239642</v>
          </cell>
          <cell r="G20">
            <v>0</v>
          </cell>
          <cell r="H20">
            <v>59239642</v>
          </cell>
        </row>
        <row r="22">
          <cell r="A22">
            <v>141043</v>
          </cell>
          <cell r="B22" t="str">
            <v>CINTAS Y CASSETES</v>
          </cell>
          <cell r="D22">
            <v>1971146</v>
          </cell>
          <cell r="E22">
            <v>400216</v>
          </cell>
          <cell r="F22">
            <v>0</v>
          </cell>
          <cell r="G22">
            <v>400216</v>
          </cell>
          <cell r="H22">
            <v>2371362</v>
          </cell>
        </row>
        <row r="24">
          <cell r="A24">
            <v>141048</v>
          </cell>
          <cell r="B24" t="str">
            <v>AMBIENTACION COMPRAS</v>
          </cell>
          <cell r="D24">
            <v>6083</v>
          </cell>
          <cell r="E24">
            <v>0</v>
          </cell>
          <cell r="F24">
            <v>0</v>
          </cell>
          <cell r="G24">
            <v>0</v>
          </cell>
          <cell r="H24">
            <v>6083</v>
          </cell>
        </row>
        <row r="26">
          <cell r="A26">
            <v>141049</v>
          </cell>
          <cell r="B26" t="str">
            <v>ADIC ESTUD/EXT/HONORA</v>
          </cell>
          <cell r="C26" t="str">
            <v>RIOS</v>
          </cell>
          <cell r="D26">
            <v>1000000</v>
          </cell>
          <cell r="E26">
            <v>1000000</v>
          </cell>
          <cell r="F26">
            <v>1000000</v>
          </cell>
          <cell r="G26">
            <v>0</v>
          </cell>
          <cell r="H26">
            <v>1000000</v>
          </cell>
        </row>
        <row r="28">
          <cell r="A28">
            <v>141050</v>
          </cell>
          <cell r="B28" t="str">
            <v>ADIC ESTUD/EXT SERVIC</v>
          </cell>
          <cell r="C28" t="str">
            <v>IOS</v>
          </cell>
          <cell r="D28">
            <v>1359320</v>
          </cell>
          <cell r="E28">
            <v>1105520</v>
          </cell>
          <cell r="F28">
            <v>1105520</v>
          </cell>
          <cell r="G28">
            <v>0</v>
          </cell>
          <cell r="H28">
            <v>1359320</v>
          </cell>
        </row>
        <row r="30">
          <cell r="A30">
            <v>141051</v>
          </cell>
          <cell r="B30" t="str">
            <v>ADIC ESTUD /EXT COMPR</v>
          </cell>
          <cell r="C30" t="str">
            <v>AS</v>
          </cell>
          <cell r="D30">
            <v>494400</v>
          </cell>
          <cell r="E30">
            <v>48800</v>
          </cell>
          <cell r="F30">
            <v>48800</v>
          </cell>
          <cell r="G30">
            <v>0</v>
          </cell>
          <cell r="H30">
            <v>494400</v>
          </cell>
        </row>
        <row r="32">
          <cell r="A32">
            <v>141052</v>
          </cell>
          <cell r="B32" t="str">
            <v>DER. DE EXPLOTAC ARGU</v>
          </cell>
          <cell r="C32" t="str">
            <v>M.LI</v>
          </cell>
          <cell r="D32">
            <v>12474012</v>
          </cell>
          <cell r="E32">
            <v>12474012</v>
          </cell>
          <cell r="F32">
            <v>12474012</v>
          </cell>
          <cell r="G32">
            <v>0</v>
          </cell>
          <cell r="H32">
            <v>12474012</v>
          </cell>
        </row>
        <row r="34">
          <cell r="A34">
            <v>141053</v>
          </cell>
          <cell r="B34" t="str">
            <v>ELENCO ARTISTICOS</v>
          </cell>
          <cell r="D34">
            <v>25500000</v>
          </cell>
          <cell r="E34">
            <v>25500000</v>
          </cell>
          <cell r="F34">
            <v>25500000</v>
          </cell>
          <cell r="G34">
            <v>0</v>
          </cell>
          <cell r="H34">
            <v>25500000</v>
          </cell>
        </row>
        <row r="36">
          <cell r="A36">
            <v>141063</v>
          </cell>
          <cell r="B36" t="str">
            <v>SERV CELULARES A PERI</v>
          </cell>
          <cell r="C36" t="str">
            <v>ODIS</v>
          </cell>
          <cell r="D36">
            <v>30000</v>
          </cell>
          <cell r="E36">
            <v>0</v>
          </cell>
          <cell r="F36">
            <v>0</v>
          </cell>
          <cell r="G36">
            <v>0</v>
          </cell>
          <cell r="H36">
            <v>30000</v>
          </cell>
        </row>
        <row r="38">
          <cell r="A38">
            <v>141098</v>
          </cell>
          <cell r="B38" t="str">
            <v>P.PROC TRAS A P.TER O</v>
          </cell>
          <cell r="C38" t="str">
            <v>CTO</v>
          </cell>
          <cell r="D38">
            <v>100562119</v>
          </cell>
          <cell r="E38">
            <v>0</v>
          </cell>
          <cell r="F38">
            <v>5526079</v>
          </cell>
          <cell r="G38" t="str">
            <v>5.526.079,00-</v>
          </cell>
          <cell r="H38" t="str">
            <v>106.088.198,00-</v>
          </cell>
        </row>
        <row r="40">
          <cell r="A40">
            <v>1430</v>
          </cell>
          <cell r="B40" t="str">
            <v>PRODUCTOS TERMINADOS</v>
          </cell>
          <cell r="D40">
            <v>0</v>
          </cell>
          <cell r="E40">
            <v>5526079</v>
          </cell>
          <cell r="F40">
            <v>5526079</v>
          </cell>
          <cell r="G40">
            <v>0</v>
          </cell>
          <cell r="H40">
            <v>0</v>
          </cell>
        </row>
        <row r="41">
          <cell r="A41">
            <v>143005</v>
          </cell>
          <cell r="B41" t="str">
            <v>PRODUCTOS MANUFACTURA</v>
          </cell>
          <cell r="C41" t="str">
            <v>DOS</v>
          </cell>
          <cell r="D41">
            <v>0</v>
          </cell>
          <cell r="E41">
            <v>5526079</v>
          </cell>
          <cell r="F41">
            <v>5526079</v>
          </cell>
          <cell r="G41">
            <v>0</v>
          </cell>
          <cell r="H41">
            <v>0</v>
          </cell>
        </row>
        <row r="42">
          <cell r="A42">
            <v>143005001</v>
          </cell>
          <cell r="B42" t="str">
            <v>PRODUCCIONES NACIONAL</v>
          </cell>
          <cell r="C42" t="str">
            <v>ES</v>
          </cell>
          <cell r="D42">
            <v>199115084.5</v>
          </cell>
          <cell r="E42">
            <v>5526079</v>
          </cell>
          <cell r="F42">
            <v>0</v>
          </cell>
          <cell r="G42">
            <v>5526079</v>
          </cell>
          <cell r="H42">
            <v>204641163.5</v>
          </cell>
        </row>
        <row r="44">
          <cell r="A44">
            <v>143005090</v>
          </cell>
          <cell r="B44" t="str">
            <v>P.TERM TRASL A CTO DE</v>
          </cell>
          <cell r="C44" t="str">
            <v>VTA</v>
          </cell>
          <cell r="D44">
            <v>199115084.5</v>
          </cell>
          <cell r="E44">
            <v>0</v>
          </cell>
          <cell r="F44">
            <v>5526079</v>
          </cell>
          <cell r="G44" t="str">
            <v>5.526.079,00-</v>
          </cell>
          <cell r="H44" t="str">
            <v>204.641.163,50-</v>
          </cell>
        </row>
        <row r="46">
          <cell r="A46">
            <v>17</v>
          </cell>
          <cell r="B46" t="str">
            <v>DIFERIDOS</v>
          </cell>
          <cell r="D46">
            <v>309215153.43000001</v>
          </cell>
          <cell r="E46">
            <v>99366878.370000005</v>
          </cell>
          <cell r="F46">
            <v>98593840.5</v>
          </cell>
          <cell r="G46">
            <v>773037.87</v>
          </cell>
          <cell r="H46">
            <v>309988191.30000001</v>
          </cell>
        </row>
        <row r="47">
          <cell r="A47">
            <v>1710</v>
          </cell>
          <cell r="B47" t="str">
            <v>CARGOS DIFERIDOS</v>
          </cell>
          <cell r="D47">
            <v>309215153.43000001</v>
          </cell>
          <cell r="E47">
            <v>99366878.370000005</v>
          </cell>
          <cell r="F47">
            <v>98593840.5</v>
          </cell>
          <cell r="G47">
            <v>773037.87</v>
          </cell>
          <cell r="H47">
            <v>309988191.30000001</v>
          </cell>
        </row>
        <row r="48">
          <cell r="A48">
            <v>171012</v>
          </cell>
          <cell r="B48" t="str">
            <v>ESTUDIOS/INVEST/PROYE</v>
          </cell>
          <cell r="C48" t="str">
            <v>C.</v>
          </cell>
          <cell r="D48">
            <v>0</v>
          </cell>
          <cell r="E48">
            <v>33000000</v>
          </cell>
          <cell r="F48">
            <v>33000000</v>
          </cell>
          <cell r="G48">
            <v>0</v>
          </cell>
          <cell r="H48">
            <v>0</v>
          </cell>
        </row>
        <row r="49">
          <cell r="A49">
            <v>171012001</v>
          </cell>
          <cell r="B49" t="str">
            <v>HONORARIOS-ASESORIAS</v>
          </cell>
          <cell r="D49">
            <v>0</v>
          </cell>
          <cell r="E49">
            <v>33000000</v>
          </cell>
          <cell r="F49">
            <v>33000000</v>
          </cell>
          <cell r="G49">
            <v>0</v>
          </cell>
          <cell r="H49">
            <v>0</v>
          </cell>
        </row>
        <row r="51">
          <cell r="A51">
            <v>171095</v>
          </cell>
          <cell r="B51" t="str">
            <v>OTROS</v>
          </cell>
          <cell r="D51">
            <v>285270847.87</v>
          </cell>
          <cell r="E51">
            <v>65593840.5</v>
          </cell>
          <cell r="F51">
            <v>65593840.5</v>
          </cell>
          <cell r="G51">
            <v>0</v>
          </cell>
          <cell r="H51">
            <v>285270847.87</v>
          </cell>
        </row>
        <row r="52">
          <cell r="A52">
            <v>171095014</v>
          </cell>
          <cell r="B52" t="str">
            <v>ALQUILER EQUIPO TECNI</v>
          </cell>
          <cell r="C52" t="str">
            <v>CO</v>
          </cell>
          <cell r="D52">
            <v>0</v>
          </cell>
          <cell r="E52">
            <v>410000</v>
          </cell>
          <cell r="F52">
            <v>410000</v>
          </cell>
          <cell r="G52">
            <v>0</v>
          </cell>
          <cell r="H52">
            <v>0</v>
          </cell>
        </row>
        <row r="53">
          <cell r="A53" t="str">
            <v>_x000C_CARACOL TEL</v>
          </cell>
          <cell r="B53" t="str">
            <v>EVISION S.A.</v>
          </cell>
          <cell r="H53" t="str">
            <v>PAGINA No.   121</v>
          </cell>
        </row>
        <row r="54">
          <cell r="A54" t="str">
            <v>XCALIBUR REF</v>
          </cell>
          <cell r="B54" t="str">
            <v>. cg2233.r</v>
          </cell>
          <cell r="C54" t="str">
            <v>BAL</v>
          </cell>
          <cell r="D54" t="str">
            <v>ANCE DE COMPROBACI</v>
          </cell>
          <cell r="E54" t="str">
            <v>ON POR UBICACION AL</v>
          </cell>
          <cell r="F54">
            <v>36372</v>
          </cell>
          <cell r="G54" t="str">
            <v>C.U</v>
          </cell>
          <cell r="H54" t="str">
            <v>. 18/08 11:01 ALV</v>
          </cell>
        </row>
        <row r="56">
          <cell r="A56" t="str">
            <v>CUENTA</v>
          </cell>
          <cell r="B56" t="str">
            <v>DESCRIPCION</v>
          </cell>
          <cell r="D56" t="str">
            <v>SALDO ANTERIOR</v>
          </cell>
          <cell r="E56" t="str">
            <v>DEBITOS MES</v>
          </cell>
          <cell r="F56" t="str">
            <v>CREDITOS MES</v>
          </cell>
          <cell r="G56" t="str">
            <v>SALDO MES</v>
          </cell>
          <cell r="H56" t="str">
            <v>SALDO ACTUAL</v>
          </cell>
        </row>
        <row r="57">
          <cell r="A57" t="str">
            <v>------------</v>
          </cell>
          <cell r="B57" t="str">
            <v>--------------------</v>
          </cell>
          <cell r="C57" t="str">
            <v>----</v>
          </cell>
          <cell r="D57" t="str">
            <v>-----------------</v>
          </cell>
          <cell r="E57" t="str">
            <v>------------------</v>
          </cell>
          <cell r="F57" t="str">
            <v>------------------</v>
          </cell>
          <cell r="G57" t="str">
            <v>------------------ -</v>
          </cell>
          <cell r="H57" t="str">
            <v>-----------------</v>
          </cell>
        </row>
        <row r="59">
          <cell r="A59">
            <v>171095016</v>
          </cell>
          <cell r="B59" t="str">
            <v>TRASPORTES PASAJEROS</v>
          </cell>
          <cell r="D59">
            <v>0</v>
          </cell>
          <cell r="E59">
            <v>209100</v>
          </cell>
          <cell r="F59">
            <v>209100</v>
          </cell>
          <cell r="G59">
            <v>0</v>
          </cell>
          <cell r="H59">
            <v>0</v>
          </cell>
        </row>
        <row r="61">
          <cell r="A61">
            <v>171095018</v>
          </cell>
          <cell r="B61" t="str">
            <v>PASAJES AEREOS</v>
          </cell>
          <cell r="D61">
            <v>0</v>
          </cell>
          <cell r="E61">
            <v>2142801</v>
          </cell>
          <cell r="F61">
            <v>2142801</v>
          </cell>
          <cell r="G61">
            <v>0</v>
          </cell>
          <cell r="H61">
            <v>0</v>
          </cell>
        </row>
        <row r="63">
          <cell r="A63">
            <v>171095019</v>
          </cell>
          <cell r="B63" t="str">
            <v>ALOJAM.Y MANUTENCION</v>
          </cell>
          <cell r="D63">
            <v>0</v>
          </cell>
          <cell r="E63">
            <v>40000</v>
          </cell>
          <cell r="F63">
            <v>40000</v>
          </cell>
          <cell r="G63">
            <v>0</v>
          </cell>
          <cell r="H63">
            <v>0</v>
          </cell>
        </row>
        <row r="65">
          <cell r="A65">
            <v>171095021</v>
          </cell>
          <cell r="B65" t="str">
            <v>TRASPORTES Y ACARREOS</v>
          </cell>
          <cell r="D65">
            <v>0</v>
          </cell>
          <cell r="E65">
            <v>538650</v>
          </cell>
          <cell r="F65">
            <v>538650</v>
          </cell>
          <cell r="G65">
            <v>0</v>
          </cell>
          <cell r="H65">
            <v>0</v>
          </cell>
        </row>
        <row r="67">
          <cell r="A67">
            <v>171095022</v>
          </cell>
          <cell r="B67" t="str">
            <v>GASTOS DE VIAJES</v>
          </cell>
          <cell r="D67">
            <v>0</v>
          </cell>
          <cell r="E67">
            <v>3182770.5</v>
          </cell>
          <cell r="F67">
            <v>3182770.5</v>
          </cell>
          <cell r="G67">
            <v>0</v>
          </cell>
          <cell r="H67">
            <v>0</v>
          </cell>
        </row>
        <row r="69">
          <cell r="A69">
            <v>171095028</v>
          </cell>
          <cell r="B69" t="str">
            <v>LOCACIONES</v>
          </cell>
          <cell r="D69">
            <v>0</v>
          </cell>
          <cell r="E69">
            <v>320000</v>
          </cell>
          <cell r="F69">
            <v>320000</v>
          </cell>
          <cell r="G69">
            <v>0</v>
          </cell>
          <cell r="H69">
            <v>0</v>
          </cell>
        </row>
        <row r="71">
          <cell r="A71">
            <v>171095029</v>
          </cell>
          <cell r="B71" t="str">
            <v>CAFETERIA-SERVIC 3%</v>
          </cell>
          <cell r="D71">
            <v>0</v>
          </cell>
          <cell r="E71">
            <v>192885</v>
          </cell>
          <cell r="F71">
            <v>192885</v>
          </cell>
          <cell r="G71">
            <v>0</v>
          </cell>
          <cell r="H71">
            <v>0</v>
          </cell>
        </row>
        <row r="73">
          <cell r="A73">
            <v>171095030</v>
          </cell>
          <cell r="B73" t="str">
            <v>ESCENOGRAFIA HONORARI</v>
          </cell>
          <cell r="C73" t="str">
            <v>OS</v>
          </cell>
          <cell r="D73">
            <v>0</v>
          </cell>
          <cell r="E73">
            <v>217300</v>
          </cell>
          <cell r="F73">
            <v>217300</v>
          </cell>
          <cell r="G73">
            <v>0</v>
          </cell>
          <cell r="H73">
            <v>0</v>
          </cell>
        </row>
        <row r="75">
          <cell r="A75">
            <v>171095031</v>
          </cell>
          <cell r="B75" t="str">
            <v>ESCENOGRAFIA SERVICIO</v>
          </cell>
          <cell r="C75" t="str">
            <v>S</v>
          </cell>
          <cell r="D75">
            <v>0</v>
          </cell>
          <cell r="E75">
            <v>46300</v>
          </cell>
          <cell r="F75">
            <v>46300</v>
          </cell>
          <cell r="G75">
            <v>0</v>
          </cell>
          <cell r="H75">
            <v>0</v>
          </cell>
        </row>
        <row r="77">
          <cell r="A77">
            <v>171095032</v>
          </cell>
          <cell r="B77" t="str">
            <v>ESCENOGRAFIA COMPRAS</v>
          </cell>
          <cell r="D77">
            <v>0</v>
          </cell>
          <cell r="E77">
            <v>20000</v>
          </cell>
          <cell r="F77">
            <v>20000</v>
          </cell>
          <cell r="G77">
            <v>0</v>
          </cell>
          <cell r="H77">
            <v>0</v>
          </cell>
        </row>
        <row r="79">
          <cell r="A79">
            <v>171095069</v>
          </cell>
          <cell r="B79" t="str">
            <v>VESTUARIO SERVICIOS</v>
          </cell>
          <cell r="D79">
            <v>0</v>
          </cell>
          <cell r="E79">
            <v>178394</v>
          </cell>
          <cell r="F79">
            <v>178394</v>
          </cell>
          <cell r="G79">
            <v>0</v>
          </cell>
          <cell r="H79">
            <v>0</v>
          </cell>
        </row>
        <row r="81">
          <cell r="A81">
            <v>171095074</v>
          </cell>
          <cell r="B81" t="str">
            <v>UTILERIA ALQUILERES</v>
          </cell>
          <cell r="D81">
            <v>0</v>
          </cell>
          <cell r="E81">
            <v>250000</v>
          </cell>
          <cell r="F81">
            <v>250000</v>
          </cell>
          <cell r="G81">
            <v>0</v>
          </cell>
          <cell r="H81">
            <v>0</v>
          </cell>
        </row>
        <row r="83">
          <cell r="A83">
            <v>171095076</v>
          </cell>
          <cell r="B83" t="str">
            <v>AMBIENTACION COMPRAS</v>
          </cell>
          <cell r="D83">
            <v>0</v>
          </cell>
          <cell r="E83">
            <v>74843</v>
          </cell>
          <cell r="F83">
            <v>74843</v>
          </cell>
          <cell r="G83">
            <v>0</v>
          </cell>
          <cell r="H83">
            <v>0</v>
          </cell>
        </row>
        <row r="85">
          <cell r="A85">
            <v>171095079</v>
          </cell>
          <cell r="B85" t="str">
            <v>ADIC.ESTUD/EXT.COMPRA</v>
          </cell>
          <cell r="C85" t="str">
            <v>S</v>
          </cell>
          <cell r="D85">
            <v>0</v>
          </cell>
          <cell r="E85">
            <v>452577</v>
          </cell>
          <cell r="F85">
            <v>452577</v>
          </cell>
          <cell r="G85">
            <v>0</v>
          </cell>
          <cell r="H85">
            <v>0</v>
          </cell>
        </row>
        <row r="87">
          <cell r="A87">
            <v>171095080</v>
          </cell>
          <cell r="B87" t="str">
            <v>DIREC Y PRODUC.HONORA</v>
          </cell>
          <cell r="C87" t="str">
            <v>RIOS</v>
          </cell>
          <cell r="D87">
            <v>0</v>
          </cell>
          <cell r="E87">
            <v>56416220</v>
          </cell>
          <cell r="F87">
            <v>56416220</v>
          </cell>
          <cell r="G87">
            <v>0</v>
          </cell>
          <cell r="H87">
            <v>0</v>
          </cell>
        </row>
        <row r="89">
          <cell r="A89">
            <v>171095082</v>
          </cell>
          <cell r="B89" t="str">
            <v>ELENCO ARTISTICO</v>
          </cell>
          <cell r="D89">
            <v>0</v>
          </cell>
          <cell r="E89">
            <v>800000</v>
          </cell>
          <cell r="F89">
            <v>800000</v>
          </cell>
          <cell r="G89">
            <v>0</v>
          </cell>
          <cell r="H89">
            <v>0</v>
          </cell>
        </row>
        <row r="91">
          <cell r="A91">
            <v>171095090</v>
          </cell>
          <cell r="B91" t="str">
            <v>EXTRAS</v>
          </cell>
          <cell r="D91">
            <v>0</v>
          </cell>
          <cell r="E91">
            <v>102000</v>
          </cell>
          <cell r="F91">
            <v>102000</v>
          </cell>
          <cell r="G91">
            <v>0</v>
          </cell>
          <cell r="H91">
            <v>0</v>
          </cell>
        </row>
        <row r="93">
          <cell r="A93">
            <v>171095150</v>
          </cell>
          <cell r="B93" t="str">
            <v>INVERSIONES EN DESARR</v>
          </cell>
          <cell r="C93" t="str">
            <v>OLLO</v>
          </cell>
          <cell r="D93">
            <v>146629081.87</v>
          </cell>
          <cell r="E93">
            <v>0</v>
          </cell>
          <cell r="F93">
            <v>0</v>
          </cell>
          <cell r="G93">
            <v>0</v>
          </cell>
          <cell r="H93">
            <v>146629081.87</v>
          </cell>
        </row>
        <row r="95">
          <cell r="A95">
            <v>171095160</v>
          </cell>
          <cell r="B95" t="str">
            <v>COSTOS ASIGNABLES A P</v>
          </cell>
          <cell r="C95" t="str">
            <v>RODU</v>
          </cell>
          <cell r="D95">
            <v>138641766</v>
          </cell>
          <cell r="E95">
            <v>0</v>
          </cell>
          <cell r="F95">
            <v>0</v>
          </cell>
          <cell r="G95">
            <v>0</v>
          </cell>
          <cell r="H95">
            <v>138641766</v>
          </cell>
        </row>
        <row r="96">
          <cell r="A96">
            <v>17109516005</v>
          </cell>
          <cell r="B96" t="str">
            <v>CONTRIB Y AFILIACIONE</v>
          </cell>
          <cell r="C96" t="str">
            <v>S</v>
          </cell>
          <cell r="D96">
            <v>286125</v>
          </cell>
          <cell r="E96">
            <v>0</v>
          </cell>
          <cell r="F96">
            <v>0</v>
          </cell>
          <cell r="G96">
            <v>0</v>
          </cell>
          <cell r="H96">
            <v>286125</v>
          </cell>
        </row>
        <row r="98">
          <cell r="A98">
            <v>17109516007</v>
          </cell>
          <cell r="B98" t="str">
            <v>SERVICIOS</v>
          </cell>
          <cell r="D98">
            <v>68493</v>
          </cell>
          <cell r="E98">
            <v>0</v>
          </cell>
          <cell r="F98">
            <v>0</v>
          </cell>
          <cell r="G98">
            <v>0</v>
          </cell>
          <cell r="H98">
            <v>68493</v>
          </cell>
        </row>
        <row r="100">
          <cell r="A100">
            <v>17109516013</v>
          </cell>
          <cell r="B100" t="str">
            <v>DIVERSOS</v>
          </cell>
          <cell r="D100">
            <v>10556</v>
          </cell>
          <cell r="E100">
            <v>0</v>
          </cell>
          <cell r="F100">
            <v>0</v>
          </cell>
          <cell r="G100">
            <v>0</v>
          </cell>
          <cell r="H100">
            <v>10556</v>
          </cell>
        </row>
        <row r="102">
          <cell r="A102">
            <v>17109516050</v>
          </cell>
          <cell r="B102" t="str">
            <v>OTRAS ACT DE SERVIC C</v>
          </cell>
          <cell r="C102" t="str">
            <v>OMUN</v>
          </cell>
          <cell r="D102">
            <v>138276592</v>
          </cell>
          <cell r="E102">
            <v>0</v>
          </cell>
          <cell r="F102">
            <v>0</v>
          </cell>
          <cell r="G102">
            <v>0</v>
          </cell>
          <cell r="H102">
            <v>138276592</v>
          </cell>
        </row>
        <row r="104">
          <cell r="A104">
            <v>171099</v>
          </cell>
          <cell r="B104" t="str">
            <v>AJUSTES POR INFLACION</v>
          </cell>
          <cell r="D104">
            <v>23944305.559999999</v>
          </cell>
          <cell r="E104">
            <v>773037.87</v>
          </cell>
          <cell r="F104">
            <v>0</v>
          </cell>
          <cell r="G104">
            <v>773037.87</v>
          </cell>
          <cell r="H104">
            <v>24717343.43</v>
          </cell>
        </row>
        <row r="106">
          <cell r="A106" t="str">
            <v>_x000C_CARACOL TEL</v>
          </cell>
          <cell r="B106" t="str">
            <v>EVISION S.A.</v>
          </cell>
          <cell r="H106" t="str">
            <v>PAGINA No.   122</v>
          </cell>
        </row>
        <row r="107">
          <cell r="A107" t="str">
            <v>XCALIBUR REF</v>
          </cell>
          <cell r="B107" t="str">
            <v>. cg2233.r</v>
          </cell>
          <cell r="C107" t="str">
            <v>BAL</v>
          </cell>
          <cell r="D107" t="str">
            <v>ANCE DE COMPROBACI</v>
          </cell>
          <cell r="E107" t="str">
            <v>ON POR UBICACION AL</v>
          </cell>
          <cell r="F107">
            <v>36372</v>
          </cell>
          <cell r="G107" t="str">
            <v>C.U</v>
          </cell>
          <cell r="H107" t="str">
            <v>. 18/08 11:01 ALV</v>
          </cell>
        </row>
        <row r="109">
          <cell r="A109" t="str">
            <v>CUENTA</v>
          </cell>
          <cell r="B109" t="str">
            <v>DESCRIPCION</v>
          </cell>
          <cell r="D109" t="str">
            <v>SALDO ANTERIOR</v>
          </cell>
          <cell r="E109" t="str">
            <v>DEBITOS MES</v>
          </cell>
          <cell r="F109" t="str">
            <v>CREDITOS MES</v>
          </cell>
          <cell r="G109" t="str">
            <v>SALDO MES</v>
          </cell>
          <cell r="H109" t="str">
            <v>SALDO ACTUAL</v>
          </cell>
        </row>
        <row r="110">
          <cell r="A110" t="str">
            <v>------------</v>
          </cell>
          <cell r="B110" t="str">
            <v>--------------------</v>
          </cell>
          <cell r="C110" t="str">
            <v>----</v>
          </cell>
          <cell r="D110" t="str">
            <v>-----------------</v>
          </cell>
          <cell r="E110" t="str">
            <v>------------------</v>
          </cell>
          <cell r="F110" t="str">
            <v>------------------</v>
          </cell>
          <cell r="G110" t="str">
            <v>------------------ -</v>
          </cell>
          <cell r="H110" t="str">
            <v>-----------------</v>
          </cell>
        </row>
        <row r="111">
          <cell r="A111">
            <v>2</v>
          </cell>
          <cell r="B111" t="str">
            <v>PASIVO</v>
          </cell>
          <cell r="D111">
            <v>4273072</v>
          </cell>
          <cell r="E111">
            <v>0</v>
          </cell>
          <cell r="F111">
            <v>0</v>
          </cell>
          <cell r="G111">
            <v>0</v>
          </cell>
          <cell r="H111" t="str">
            <v>4.273.072,00-</v>
          </cell>
        </row>
        <row r="112">
          <cell r="A112">
            <v>23</v>
          </cell>
          <cell r="B112" t="str">
            <v>CUENTAS POR PAGAR</v>
          </cell>
          <cell r="D112">
            <v>4273072</v>
          </cell>
          <cell r="E112">
            <v>0</v>
          </cell>
          <cell r="F112">
            <v>0</v>
          </cell>
          <cell r="G112">
            <v>0</v>
          </cell>
          <cell r="H112" t="str">
            <v>4.273.072,00-</v>
          </cell>
        </row>
        <row r="113">
          <cell r="A113">
            <v>2365</v>
          </cell>
          <cell r="B113" t="str">
            <v>RETENCION EN LA FUENT</v>
          </cell>
          <cell r="C113" t="str">
            <v>E</v>
          </cell>
          <cell r="D113">
            <v>3993525</v>
          </cell>
          <cell r="E113">
            <v>0</v>
          </cell>
          <cell r="F113">
            <v>0</v>
          </cell>
          <cell r="G113">
            <v>0</v>
          </cell>
          <cell r="H113" t="str">
            <v>3.993.525,00-</v>
          </cell>
        </row>
        <row r="114">
          <cell r="A114">
            <v>236515</v>
          </cell>
          <cell r="B114" t="str">
            <v>HONORARIOS</v>
          </cell>
          <cell r="D114">
            <v>3993525</v>
          </cell>
          <cell r="E114">
            <v>0</v>
          </cell>
          <cell r="F114">
            <v>0</v>
          </cell>
          <cell r="G114">
            <v>0</v>
          </cell>
          <cell r="H114" t="str">
            <v>3.993.525,00-</v>
          </cell>
        </row>
        <row r="115">
          <cell r="A115">
            <v>236515003</v>
          </cell>
          <cell r="B115" t="str">
            <v>BTA-OTR.PAG HONOR.10%</v>
          </cell>
          <cell r="D115">
            <v>3283875</v>
          </cell>
          <cell r="E115">
            <v>0</v>
          </cell>
          <cell r="F115">
            <v>0</v>
          </cell>
          <cell r="G115">
            <v>0</v>
          </cell>
          <cell r="H115" t="str">
            <v>3.283.875,00-</v>
          </cell>
        </row>
        <row r="117">
          <cell r="A117">
            <v>236515004</v>
          </cell>
          <cell r="B117" t="str">
            <v>BTA-CARG DIFER HONOR.</v>
          </cell>
          <cell r="C117">
            <v>0.1</v>
          </cell>
          <cell r="D117">
            <v>709650</v>
          </cell>
          <cell r="E117">
            <v>0</v>
          </cell>
          <cell r="F117">
            <v>0</v>
          </cell>
          <cell r="G117">
            <v>0</v>
          </cell>
          <cell r="H117" t="str">
            <v>709.650,00-</v>
          </cell>
        </row>
        <row r="119">
          <cell r="A119">
            <v>2368</v>
          </cell>
          <cell r="B119" t="str">
            <v>IMPTO IND Y CIO-RETEN</v>
          </cell>
          <cell r="C119" t="str">
            <v>IDO</v>
          </cell>
          <cell r="D119">
            <v>279547</v>
          </cell>
          <cell r="E119">
            <v>0</v>
          </cell>
          <cell r="F119">
            <v>0</v>
          </cell>
          <cell r="G119">
            <v>0</v>
          </cell>
          <cell r="H119" t="str">
            <v>279.547,00-</v>
          </cell>
        </row>
        <row r="120">
          <cell r="A120">
            <v>236803</v>
          </cell>
          <cell r="B120" t="str">
            <v>ACTIVIDAD SERVICIOS</v>
          </cell>
          <cell r="D120">
            <v>265547</v>
          </cell>
          <cell r="E120">
            <v>0</v>
          </cell>
          <cell r="F120">
            <v>0</v>
          </cell>
          <cell r="G120">
            <v>0</v>
          </cell>
          <cell r="H120" t="str">
            <v>265.547,00-</v>
          </cell>
        </row>
        <row r="121">
          <cell r="A121">
            <v>236803004</v>
          </cell>
          <cell r="B121" t="str">
            <v>TARIFA .007</v>
          </cell>
          <cell r="D121">
            <v>265547</v>
          </cell>
          <cell r="E121">
            <v>0</v>
          </cell>
          <cell r="F121">
            <v>0</v>
          </cell>
          <cell r="G121">
            <v>0</v>
          </cell>
          <cell r="H121" t="str">
            <v>265.547,00-</v>
          </cell>
        </row>
        <row r="123">
          <cell r="A123">
            <v>236805</v>
          </cell>
          <cell r="B123" t="str">
            <v>ACTIVIDAD NO DEFINIDA</v>
          </cell>
          <cell r="D123">
            <v>14000</v>
          </cell>
          <cell r="E123">
            <v>0</v>
          </cell>
          <cell r="F123">
            <v>0</v>
          </cell>
          <cell r="G123">
            <v>0</v>
          </cell>
          <cell r="H123" t="str">
            <v>14.000,00-</v>
          </cell>
        </row>
        <row r="124">
          <cell r="A124">
            <v>236805001</v>
          </cell>
          <cell r="B124" t="str">
            <v>TARIFA 1%</v>
          </cell>
          <cell r="D124">
            <v>14000</v>
          </cell>
          <cell r="E124">
            <v>0</v>
          </cell>
          <cell r="F124">
            <v>0</v>
          </cell>
          <cell r="G124">
            <v>0</v>
          </cell>
          <cell r="H124" t="str">
            <v>14.000,00-</v>
          </cell>
        </row>
        <row r="126">
          <cell r="A126" t="str">
            <v>_x000C_CARACOL TEL</v>
          </cell>
          <cell r="B126" t="str">
            <v>EVISION S.A.</v>
          </cell>
          <cell r="H126" t="str">
            <v>PAGINA No.   123</v>
          </cell>
        </row>
        <row r="127">
          <cell r="A127" t="str">
            <v>XCALIBUR REF</v>
          </cell>
          <cell r="B127" t="str">
            <v>. cg2233.r</v>
          </cell>
          <cell r="C127" t="str">
            <v>BAL</v>
          </cell>
          <cell r="D127" t="str">
            <v>ANCE DE COMPROBACI</v>
          </cell>
          <cell r="E127" t="str">
            <v>ON POR UBICACION AL</v>
          </cell>
          <cell r="F127">
            <v>36372</v>
          </cell>
          <cell r="G127" t="str">
            <v>C.U</v>
          </cell>
          <cell r="H127" t="str">
            <v>. 18/08 11:01 ALV</v>
          </cell>
        </row>
        <row r="129">
          <cell r="A129" t="str">
            <v>CUENTA</v>
          </cell>
          <cell r="B129" t="str">
            <v>DESCRIPCION</v>
          </cell>
          <cell r="D129" t="str">
            <v>SALDO ANTERIOR</v>
          </cell>
          <cell r="E129" t="str">
            <v>DEBITOS MES</v>
          </cell>
          <cell r="F129" t="str">
            <v>CREDITOS MES</v>
          </cell>
          <cell r="G129" t="str">
            <v>SALDO MES</v>
          </cell>
          <cell r="H129" t="str">
            <v>SALDO ACTUAL</v>
          </cell>
        </row>
        <row r="130">
          <cell r="A130" t="str">
            <v>------------</v>
          </cell>
          <cell r="B130" t="str">
            <v>--------------------</v>
          </cell>
          <cell r="C130" t="str">
            <v>----</v>
          </cell>
          <cell r="D130" t="str">
            <v>-----------------</v>
          </cell>
          <cell r="E130" t="str">
            <v>------------------</v>
          </cell>
          <cell r="F130" t="str">
            <v>------------------</v>
          </cell>
          <cell r="G130" t="str">
            <v>------------------ -</v>
          </cell>
          <cell r="H130" t="str">
            <v>-----------------</v>
          </cell>
        </row>
        <row r="131">
          <cell r="A131">
            <v>4</v>
          </cell>
          <cell r="B131" t="str">
            <v>INGRESOS</v>
          </cell>
          <cell r="D131">
            <v>58319723.649999999</v>
          </cell>
          <cell r="E131">
            <v>0</v>
          </cell>
          <cell r="F131">
            <v>773037.87</v>
          </cell>
          <cell r="G131" t="str">
            <v>773.037,87-</v>
          </cell>
          <cell r="H131" t="str">
            <v>59.092.761,52-</v>
          </cell>
        </row>
        <row r="132">
          <cell r="A132">
            <v>42</v>
          </cell>
          <cell r="B132" t="str">
            <v>NO OPERACIONALES</v>
          </cell>
          <cell r="D132">
            <v>37026573</v>
          </cell>
          <cell r="E132">
            <v>0</v>
          </cell>
          <cell r="F132">
            <v>0</v>
          </cell>
          <cell r="G132">
            <v>0</v>
          </cell>
          <cell r="H132" t="str">
            <v>37.026.573,00-</v>
          </cell>
        </row>
        <row r="133">
          <cell r="A133">
            <v>4250</v>
          </cell>
          <cell r="B133" t="str">
            <v>RECUPERACIONES</v>
          </cell>
          <cell r="D133">
            <v>37026573</v>
          </cell>
          <cell r="E133">
            <v>0</v>
          </cell>
          <cell r="F133">
            <v>0</v>
          </cell>
          <cell r="G133">
            <v>0</v>
          </cell>
          <cell r="H133" t="str">
            <v>37.026.573,00-</v>
          </cell>
        </row>
        <row r="134">
          <cell r="A134">
            <v>425035</v>
          </cell>
          <cell r="B134" t="str">
            <v>DE PROVISIONES</v>
          </cell>
          <cell r="D134">
            <v>37026573</v>
          </cell>
          <cell r="E134">
            <v>0</v>
          </cell>
          <cell r="F134">
            <v>0</v>
          </cell>
          <cell r="G134">
            <v>0</v>
          </cell>
          <cell r="H134" t="str">
            <v>37.026.573,00-</v>
          </cell>
        </row>
        <row r="136">
          <cell r="A136">
            <v>47</v>
          </cell>
          <cell r="B136" t="str">
            <v>AJUSTE POR INFLACION</v>
          </cell>
          <cell r="D136">
            <v>21293150.649999999</v>
          </cell>
          <cell r="E136">
            <v>0</v>
          </cell>
          <cell r="F136">
            <v>773037.87</v>
          </cell>
          <cell r="G136" t="str">
            <v>773.037,87-</v>
          </cell>
          <cell r="H136" t="str">
            <v>22.066.188,52-</v>
          </cell>
        </row>
        <row r="137">
          <cell r="A137">
            <v>4705</v>
          </cell>
          <cell r="B137" t="str">
            <v>CORRECCION MONETARIA</v>
          </cell>
          <cell r="D137">
            <v>21293150.649999999</v>
          </cell>
          <cell r="E137">
            <v>0</v>
          </cell>
          <cell r="F137">
            <v>773037.87</v>
          </cell>
          <cell r="G137" t="str">
            <v>773.037,87-</v>
          </cell>
          <cell r="H137" t="str">
            <v>22.066.188,52-</v>
          </cell>
        </row>
        <row r="138">
          <cell r="A138">
            <v>470525</v>
          </cell>
          <cell r="B138" t="str">
            <v>DIFERIDOS (CR)</v>
          </cell>
          <cell r="D138">
            <v>21293150.649999999</v>
          </cell>
          <cell r="E138">
            <v>0</v>
          </cell>
          <cell r="F138">
            <v>773037.87</v>
          </cell>
          <cell r="G138" t="str">
            <v>773.037,87-</v>
          </cell>
          <cell r="H138" t="str">
            <v>22.066.188,52-</v>
          </cell>
        </row>
        <row r="140">
          <cell r="A140" t="str">
            <v>_x000C_CARACOL TEL</v>
          </cell>
          <cell r="B140" t="str">
            <v>EVISION S.A.</v>
          </cell>
          <cell r="H140" t="str">
            <v>PAGINA No.   124</v>
          </cell>
        </row>
        <row r="141">
          <cell r="A141" t="str">
            <v>XCALIBUR REF</v>
          </cell>
          <cell r="B141" t="str">
            <v>. cg2233.r</v>
          </cell>
          <cell r="C141" t="str">
            <v>BAL</v>
          </cell>
          <cell r="D141" t="str">
            <v>ANCE DE COMPROBACI</v>
          </cell>
          <cell r="E141" t="str">
            <v>ON POR UBICACION AL</v>
          </cell>
          <cell r="F141">
            <v>36372</v>
          </cell>
          <cell r="G141" t="str">
            <v>C.U</v>
          </cell>
          <cell r="H141" t="str">
            <v>. 18/08 11:01 ALV</v>
          </cell>
        </row>
        <row r="143">
          <cell r="A143" t="str">
            <v>CUENTA</v>
          </cell>
          <cell r="B143" t="str">
            <v>DESCRIPCION</v>
          </cell>
          <cell r="D143" t="str">
            <v>SALDO ANTERIOR</v>
          </cell>
          <cell r="E143" t="str">
            <v>DEBITOS MES</v>
          </cell>
          <cell r="F143" t="str">
            <v>CREDITOS MES</v>
          </cell>
          <cell r="G143" t="str">
            <v>SALDO MES</v>
          </cell>
          <cell r="H143" t="str">
            <v>SALDO ACTUAL</v>
          </cell>
        </row>
        <row r="144">
          <cell r="A144" t="str">
            <v>------------</v>
          </cell>
          <cell r="B144" t="str">
            <v>--------------------</v>
          </cell>
          <cell r="C144" t="str">
            <v>----</v>
          </cell>
          <cell r="D144" t="str">
            <v>-----------------</v>
          </cell>
          <cell r="E144" t="str">
            <v>------------------</v>
          </cell>
          <cell r="F144" t="str">
            <v>------------------</v>
          </cell>
          <cell r="G144" t="str">
            <v>------------------ -</v>
          </cell>
          <cell r="H144" t="str">
            <v>-----------------</v>
          </cell>
        </row>
        <row r="145">
          <cell r="A145">
            <v>5</v>
          </cell>
          <cell r="B145" t="str">
            <v>GASTOS</v>
          </cell>
          <cell r="D145">
            <v>47926</v>
          </cell>
          <cell r="E145">
            <v>0</v>
          </cell>
          <cell r="F145">
            <v>0</v>
          </cell>
          <cell r="G145">
            <v>0</v>
          </cell>
          <cell r="H145">
            <v>47926</v>
          </cell>
        </row>
        <row r="146">
          <cell r="A146">
            <v>513540</v>
          </cell>
          <cell r="B146" t="str">
            <v>CORREO,PORTES Y TELEG</v>
          </cell>
          <cell r="C146" t="str">
            <v>RAMA</v>
          </cell>
          <cell r="D146">
            <v>68493</v>
          </cell>
          <cell r="E146">
            <v>0</v>
          </cell>
          <cell r="F146">
            <v>0</v>
          </cell>
          <cell r="G146">
            <v>0</v>
          </cell>
          <cell r="H146">
            <v>68493</v>
          </cell>
        </row>
        <row r="148">
          <cell r="A148">
            <v>513598</v>
          </cell>
          <cell r="B148" t="str">
            <v>SERVICIOS TRASL A DIF</v>
          </cell>
          <cell r="C148" t="e">
            <v>#NAME?</v>
          </cell>
          <cell r="D148">
            <v>68493</v>
          </cell>
          <cell r="E148">
            <v>0</v>
          </cell>
          <cell r="F148">
            <v>0</v>
          </cell>
          <cell r="G148">
            <v>0</v>
          </cell>
          <cell r="H148" t="str">
            <v>68.493,00-</v>
          </cell>
        </row>
        <row r="150">
          <cell r="A150">
            <v>53</v>
          </cell>
          <cell r="B150" t="str">
            <v>NO OPERACIONALES</v>
          </cell>
          <cell r="D150">
            <v>47926</v>
          </cell>
          <cell r="E150">
            <v>0</v>
          </cell>
          <cell r="F150">
            <v>0</v>
          </cell>
          <cell r="G150">
            <v>0</v>
          </cell>
          <cell r="H150">
            <v>47926</v>
          </cell>
        </row>
        <row r="151">
          <cell r="A151">
            <v>5395</v>
          </cell>
          <cell r="B151" t="str">
            <v>GASTOS DIVERSOS</v>
          </cell>
          <cell r="D151">
            <v>47926</v>
          </cell>
          <cell r="E151">
            <v>0</v>
          </cell>
          <cell r="F151">
            <v>0</v>
          </cell>
          <cell r="G151">
            <v>0</v>
          </cell>
          <cell r="H151">
            <v>47926</v>
          </cell>
        </row>
        <row r="152">
          <cell r="A152">
            <v>539595</v>
          </cell>
          <cell r="B152" t="str">
            <v>OTROS</v>
          </cell>
          <cell r="D152">
            <v>47926</v>
          </cell>
          <cell r="E152">
            <v>0</v>
          </cell>
          <cell r="F152">
            <v>0</v>
          </cell>
          <cell r="G152">
            <v>0</v>
          </cell>
          <cell r="H152">
            <v>47926</v>
          </cell>
        </row>
        <row r="153">
          <cell r="A153">
            <v>539595001</v>
          </cell>
          <cell r="B153" t="str">
            <v>AJUSTES EJERC.ANTERIO</v>
          </cell>
          <cell r="C153" t="str">
            <v>RES</v>
          </cell>
          <cell r="D153">
            <v>47926</v>
          </cell>
          <cell r="E153">
            <v>0</v>
          </cell>
          <cell r="F153">
            <v>0</v>
          </cell>
          <cell r="G153">
            <v>0</v>
          </cell>
          <cell r="H153">
            <v>47926</v>
          </cell>
        </row>
        <row r="155">
          <cell r="A155" t="str">
            <v>_x000C_CARACOL TEL</v>
          </cell>
          <cell r="B155" t="str">
            <v>EVISION S.A.</v>
          </cell>
          <cell r="H155" t="str">
            <v>PAGINA No.   125</v>
          </cell>
        </row>
        <row r="156">
          <cell r="A156" t="str">
            <v>XCALIBUR REF</v>
          </cell>
          <cell r="B156" t="str">
            <v>. cg2233.r</v>
          </cell>
          <cell r="C156" t="str">
            <v>BAL</v>
          </cell>
          <cell r="D156" t="str">
            <v>ANCE DE COMPROBACI</v>
          </cell>
          <cell r="E156" t="str">
            <v>ON POR UBICACION AL</v>
          </cell>
          <cell r="F156">
            <v>36372</v>
          </cell>
          <cell r="G156" t="str">
            <v>C.U</v>
          </cell>
          <cell r="H156" t="str">
            <v>. 18/08 11:01 ALV</v>
          </cell>
        </row>
        <row r="158">
          <cell r="A158" t="str">
            <v>CUENTA</v>
          </cell>
          <cell r="B158" t="str">
            <v>DESCRIPCION</v>
          </cell>
          <cell r="D158" t="str">
            <v>SALDO ANTERIOR</v>
          </cell>
          <cell r="E158" t="str">
            <v>DEBITOS MES</v>
          </cell>
          <cell r="F158" t="str">
            <v>CREDITOS MES</v>
          </cell>
          <cell r="G158" t="str">
            <v>SALDO MES</v>
          </cell>
          <cell r="H158" t="str">
            <v>SALDO ACTUAL</v>
          </cell>
        </row>
        <row r="159">
          <cell r="A159" t="str">
            <v>------------</v>
          </cell>
          <cell r="B159" t="str">
            <v>--------------------</v>
          </cell>
          <cell r="C159" t="str">
            <v>----</v>
          </cell>
          <cell r="D159" t="str">
            <v>-----------------</v>
          </cell>
          <cell r="E159" t="str">
            <v>------------------</v>
          </cell>
          <cell r="F159" t="str">
            <v>------------------</v>
          </cell>
          <cell r="G159" t="str">
            <v>------------------ -</v>
          </cell>
          <cell r="H159" t="str">
            <v>-----------------</v>
          </cell>
        </row>
        <row r="160">
          <cell r="A160">
            <v>617025</v>
          </cell>
          <cell r="B160" t="str">
            <v>ACTIVIDADES DE RADIO</v>
          </cell>
          <cell r="C160" t="str">
            <v>Y TV</v>
          </cell>
          <cell r="D160">
            <v>3609642</v>
          </cell>
          <cell r="E160">
            <v>0</v>
          </cell>
          <cell r="F160">
            <v>0</v>
          </cell>
          <cell r="G160">
            <v>0</v>
          </cell>
          <cell r="H160">
            <v>3609642</v>
          </cell>
        </row>
        <row r="161">
          <cell r="A161">
            <v>617025999</v>
          </cell>
          <cell r="B161" t="str">
            <v>COSTO DE VENTA PROD.T</v>
          </cell>
          <cell r="C161" t="str">
            <v>ERM</v>
          </cell>
          <cell r="D161">
            <v>3609642</v>
          </cell>
          <cell r="E161">
            <v>0</v>
          </cell>
          <cell r="F161">
            <v>0</v>
          </cell>
          <cell r="G161">
            <v>0</v>
          </cell>
          <cell r="H161">
            <v>3609642</v>
          </cell>
        </row>
        <row r="163">
          <cell r="A163">
            <v>617098</v>
          </cell>
          <cell r="B163" t="str">
            <v>CTO DE VENTAS TRASL A</v>
          </cell>
          <cell r="C163" t="str">
            <v>DIF</v>
          </cell>
          <cell r="D163">
            <v>3609642</v>
          </cell>
          <cell r="E163">
            <v>0</v>
          </cell>
          <cell r="F163">
            <v>0</v>
          </cell>
          <cell r="G163">
            <v>0</v>
          </cell>
          <cell r="H163" t="str">
            <v>3.609.642,00-</v>
          </cell>
        </row>
        <row r="165">
          <cell r="A165" t="str">
            <v>_x000C_CARACOL TEL</v>
          </cell>
          <cell r="B165" t="str">
            <v>EVISION S.A.</v>
          </cell>
          <cell r="H165" t="str">
            <v>PAGINA No.   126</v>
          </cell>
        </row>
        <row r="166">
          <cell r="A166" t="str">
            <v>XCALIBUR REF</v>
          </cell>
          <cell r="B166" t="str">
            <v>. cg2233.r</v>
          </cell>
          <cell r="C166" t="str">
            <v>BAL</v>
          </cell>
          <cell r="D166" t="str">
            <v>ANCE DE COMPROBACI</v>
          </cell>
          <cell r="E166" t="str">
            <v>ON POR UBICACION AL</v>
          </cell>
          <cell r="F166">
            <v>36372</v>
          </cell>
          <cell r="G166" t="str">
            <v>C.U</v>
          </cell>
          <cell r="H166" t="str">
            <v>. 18/08 11:01 ALV</v>
          </cell>
        </row>
        <row r="168">
          <cell r="A168" t="str">
            <v>CUENTA</v>
          </cell>
          <cell r="B168" t="str">
            <v>DESCRIPCION</v>
          </cell>
          <cell r="D168" t="str">
            <v>SALDO ANTERIOR</v>
          </cell>
          <cell r="E168" t="str">
            <v>DEBITOS MES</v>
          </cell>
          <cell r="F168" t="str">
            <v>CREDITOS MES</v>
          </cell>
          <cell r="G168" t="str">
            <v>SALDO MES</v>
          </cell>
          <cell r="H168" t="str">
            <v>SALDO ACTUAL</v>
          </cell>
        </row>
        <row r="169">
          <cell r="A169" t="str">
            <v>------------</v>
          </cell>
          <cell r="B169" t="str">
            <v>--------------------</v>
          </cell>
          <cell r="C169" t="str">
            <v>----</v>
          </cell>
          <cell r="D169" t="str">
            <v>-----------------</v>
          </cell>
          <cell r="E169" t="str">
            <v>------------------</v>
          </cell>
          <cell r="F169" t="str">
            <v>------------------</v>
          </cell>
          <cell r="G169" t="str">
            <v>------------------ -</v>
          </cell>
          <cell r="H169" t="str">
            <v>-----------------</v>
          </cell>
        </row>
      </sheetData>
      <sheetData sheetId="30" refreshError="1"/>
      <sheetData sheetId="31" refreshError="1">
        <row r="1">
          <cell r="B1" t="str">
            <v>1031 VICEPRESIDENCIA</v>
          </cell>
          <cell r="C1" t="str">
            <v>DE P</v>
          </cell>
          <cell r="D1" t="str">
            <v>ROGRAMACIO</v>
          </cell>
        </row>
        <row r="3">
          <cell r="A3">
            <v>1</v>
          </cell>
          <cell r="B3" t="str">
            <v>ACTIVO</v>
          </cell>
          <cell r="D3">
            <v>302576.78999999998</v>
          </cell>
          <cell r="E3">
            <v>839867.75</v>
          </cell>
          <cell r="F3">
            <v>1043778.29</v>
          </cell>
          <cell r="G3" t="str">
            <v>203.910,54-</v>
          </cell>
          <cell r="H3">
            <v>98666.25</v>
          </cell>
        </row>
        <row r="4">
          <cell r="A4">
            <v>15</v>
          </cell>
          <cell r="B4" t="str">
            <v>PROPIEDADES,PLANTA Y</v>
          </cell>
          <cell r="C4" t="str">
            <v>EQUI</v>
          </cell>
          <cell r="D4">
            <v>34345</v>
          </cell>
          <cell r="E4">
            <v>0</v>
          </cell>
          <cell r="F4">
            <v>0</v>
          </cell>
          <cell r="G4">
            <v>0</v>
          </cell>
          <cell r="H4">
            <v>34345</v>
          </cell>
        </row>
        <row r="5">
          <cell r="A5">
            <v>1524</v>
          </cell>
          <cell r="B5" t="str">
            <v>EQUIPO DE OFICINA</v>
          </cell>
          <cell r="D5">
            <v>34345</v>
          </cell>
          <cell r="E5">
            <v>0</v>
          </cell>
          <cell r="F5">
            <v>0</v>
          </cell>
          <cell r="G5">
            <v>0</v>
          </cell>
          <cell r="H5">
            <v>34345</v>
          </cell>
        </row>
        <row r="6">
          <cell r="A6">
            <v>152410</v>
          </cell>
          <cell r="B6" t="str">
            <v>EQUIPO</v>
          </cell>
          <cell r="D6">
            <v>34345</v>
          </cell>
          <cell r="E6">
            <v>0</v>
          </cell>
          <cell r="F6">
            <v>0</v>
          </cell>
          <cell r="G6">
            <v>0</v>
          </cell>
          <cell r="H6">
            <v>34345</v>
          </cell>
        </row>
        <row r="8">
          <cell r="A8">
            <v>17</v>
          </cell>
          <cell r="B8" t="str">
            <v>DIFERIDOS</v>
          </cell>
          <cell r="D8">
            <v>268231.78999999998</v>
          </cell>
          <cell r="E8">
            <v>839867.75</v>
          </cell>
          <cell r="F8">
            <v>1043778.29</v>
          </cell>
          <cell r="G8" t="str">
            <v>203.910,54-</v>
          </cell>
          <cell r="H8">
            <v>64321.25</v>
          </cell>
        </row>
        <row r="9">
          <cell r="A9">
            <v>1710</v>
          </cell>
          <cell r="B9" t="str">
            <v>CARGOS DIFERIDOS</v>
          </cell>
          <cell r="D9">
            <v>268231.78999999998</v>
          </cell>
          <cell r="E9">
            <v>839867.75</v>
          </cell>
          <cell r="F9">
            <v>1043778.29</v>
          </cell>
          <cell r="G9" t="str">
            <v>203.910,54-</v>
          </cell>
          <cell r="H9">
            <v>64321.25</v>
          </cell>
        </row>
        <row r="10">
          <cell r="A10">
            <v>171020</v>
          </cell>
          <cell r="B10" t="str">
            <v>UTILES Y PAPELERIA</v>
          </cell>
          <cell r="D10">
            <v>0</v>
          </cell>
          <cell r="E10">
            <v>237842</v>
          </cell>
          <cell r="F10">
            <v>237842</v>
          </cell>
          <cell r="G10">
            <v>0</v>
          </cell>
          <cell r="H10">
            <v>0</v>
          </cell>
        </row>
        <row r="12">
          <cell r="A12">
            <v>171095</v>
          </cell>
          <cell r="B12" t="str">
            <v>OTROS</v>
          </cell>
          <cell r="D12">
            <v>63810.2</v>
          </cell>
          <cell r="E12">
            <v>601514.69999999995</v>
          </cell>
          <cell r="F12">
            <v>601514.69999999995</v>
          </cell>
          <cell r="G12">
            <v>0</v>
          </cell>
          <cell r="H12">
            <v>63810.2</v>
          </cell>
        </row>
        <row r="13">
          <cell r="A13">
            <v>171095017</v>
          </cell>
          <cell r="B13" t="str">
            <v>FLETES</v>
          </cell>
          <cell r="D13">
            <v>665324.9</v>
          </cell>
          <cell r="E13">
            <v>0</v>
          </cell>
          <cell r="F13">
            <v>0</v>
          </cell>
          <cell r="G13">
            <v>0</v>
          </cell>
          <cell r="H13">
            <v>665324.9</v>
          </cell>
        </row>
        <row r="15">
          <cell r="A15">
            <v>171095018</v>
          </cell>
          <cell r="B15" t="str">
            <v>PASAJES AEREOS</v>
          </cell>
          <cell r="D15">
            <v>601514.69999999995</v>
          </cell>
          <cell r="E15">
            <v>-601514.69999999995</v>
          </cell>
          <cell r="F15">
            <v>601514.69999999995</v>
          </cell>
          <cell r="G15">
            <v>0</v>
          </cell>
          <cell r="H15" t="str">
            <v>601.514,70-</v>
          </cell>
        </row>
        <row r="17">
          <cell r="A17">
            <v>171099</v>
          </cell>
          <cell r="B17" t="str">
            <v>AJUSTES POR INFLACION</v>
          </cell>
          <cell r="D17">
            <v>204421.59</v>
          </cell>
          <cell r="E17">
            <v>511.05</v>
          </cell>
          <cell r="F17">
            <v>204421.59</v>
          </cell>
          <cell r="G17" t="str">
            <v>203.910,54-</v>
          </cell>
          <cell r="H17">
            <v>511.05</v>
          </cell>
        </row>
        <row r="19">
          <cell r="A19" t="str">
            <v>_x000C_CARACOL TEL</v>
          </cell>
          <cell r="B19" t="str">
            <v>EVISION S.A.</v>
          </cell>
          <cell r="H19" t="str">
            <v>PAGINA No.   128</v>
          </cell>
        </row>
        <row r="20">
          <cell r="A20" t="str">
            <v>XCALIBUR REF</v>
          </cell>
          <cell r="B20" t="str">
            <v>. cg2233.r</v>
          </cell>
          <cell r="C20" t="str">
            <v>BAL</v>
          </cell>
          <cell r="D20" t="str">
            <v>ANCE DE COMPROBACI</v>
          </cell>
          <cell r="E20" t="str">
            <v>ON POR UBICACION AL</v>
          </cell>
          <cell r="F20">
            <v>36372</v>
          </cell>
          <cell r="G20" t="str">
            <v>C.U</v>
          </cell>
          <cell r="H20" t="str">
            <v>. 18/08 11:01 ALV</v>
          </cell>
        </row>
        <row r="22">
          <cell r="A22" t="str">
            <v>CUENTA</v>
          </cell>
          <cell r="B22" t="str">
            <v>DESCRIPCION</v>
          </cell>
          <cell r="D22" t="str">
            <v>SALDO ANTERIOR</v>
          </cell>
          <cell r="E22" t="str">
            <v>DEBITOS MES</v>
          </cell>
          <cell r="F22" t="str">
            <v>CREDITOS MES</v>
          </cell>
          <cell r="G22" t="str">
            <v>SALDO MES</v>
          </cell>
          <cell r="H22" t="str">
            <v>SALDO ACTUAL</v>
          </cell>
        </row>
        <row r="23">
          <cell r="A23" t="str">
            <v>------------</v>
          </cell>
          <cell r="B23" t="str">
            <v>--------------------</v>
          </cell>
          <cell r="C23" t="str">
            <v>----</v>
          </cell>
          <cell r="D23" t="str">
            <v>-----------------</v>
          </cell>
          <cell r="E23" t="str">
            <v>------------------</v>
          </cell>
          <cell r="F23" t="str">
            <v>------------------</v>
          </cell>
          <cell r="G23" t="str">
            <v>------------------ -</v>
          </cell>
          <cell r="H23" t="str">
            <v>-----------------</v>
          </cell>
        </row>
        <row r="24">
          <cell r="A24">
            <v>4</v>
          </cell>
          <cell r="B24" t="str">
            <v>INGRESOS</v>
          </cell>
          <cell r="D24">
            <v>2943045.62</v>
          </cell>
          <cell r="E24">
            <v>-204421.59</v>
          </cell>
          <cell r="F24">
            <v>21715.05</v>
          </cell>
          <cell r="G24">
            <v>182706.54</v>
          </cell>
          <cell r="H24" t="str">
            <v>2.760.339,08-</v>
          </cell>
        </row>
        <row r="25">
          <cell r="A25">
            <v>42</v>
          </cell>
          <cell r="B25" t="str">
            <v>NO OPERACIONALES</v>
          </cell>
          <cell r="D25">
            <v>2736071</v>
          </cell>
          <cell r="E25">
            <v>0</v>
          </cell>
          <cell r="F25">
            <v>21204</v>
          </cell>
          <cell r="G25" t="str">
            <v>21.204,00-</v>
          </cell>
          <cell r="H25" t="str">
            <v>2.757.275,00-</v>
          </cell>
        </row>
        <row r="26">
          <cell r="A26">
            <v>4250</v>
          </cell>
          <cell r="B26" t="str">
            <v>RECUPERACIONES</v>
          </cell>
          <cell r="D26">
            <v>2736071</v>
          </cell>
          <cell r="E26">
            <v>0</v>
          </cell>
          <cell r="F26">
            <v>21204</v>
          </cell>
          <cell r="G26" t="str">
            <v>21.204,00-</v>
          </cell>
          <cell r="H26" t="str">
            <v>2.757.275,00-</v>
          </cell>
        </row>
        <row r="27">
          <cell r="A27">
            <v>425035</v>
          </cell>
          <cell r="B27" t="str">
            <v>DE PROVISIONES</v>
          </cell>
          <cell r="D27">
            <v>2681049</v>
          </cell>
          <cell r="E27">
            <v>0</v>
          </cell>
          <cell r="F27">
            <v>0</v>
          </cell>
          <cell r="G27">
            <v>0</v>
          </cell>
          <cell r="H27" t="str">
            <v>2.681.049,00-</v>
          </cell>
        </row>
        <row r="29">
          <cell r="A29">
            <v>425050</v>
          </cell>
          <cell r="B29" t="str">
            <v>REINT.OTROS COSTOS/GT</v>
          </cell>
          <cell r="C29" t="str">
            <v>OS</v>
          </cell>
          <cell r="D29">
            <v>55022</v>
          </cell>
          <cell r="E29">
            <v>0</v>
          </cell>
          <cell r="F29">
            <v>21204</v>
          </cell>
          <cell r="G29" t="str">
            <v>21.204,00-</v>
          </cell>
          <cell r="H29" t="str">
            <v>76.226,00-</v>
          </cell>
        </row>
        <row r="31">
          <cell r="A31">
            <v>47</v>
          </cell>
          <cell r="B31" t="str">
            <v>AJUSTE POR INFLACION</v>
          </cell>
          <cell r="D31">
            <v>206974.62</v>
          </cell>
          <cell r="E31">
            <v>-204421.59</v>
          </cell>
          <cell r="F31">
            <v>511.05</v>
          </cell>
          <cell r="G31">
            <v>203910.54</v>
          </cell>
          <cell r="H31" t="str">
            <v>3.064,08-</v>
          </cell>
        </row>
        <row r="32">
          <cell r="A32">
            <v>4705</v>
          </cell>
          <cell r="B32" t="str">
            <v>CORRECCION MONETARIA</v>
          </cell>
          <cell r="D32">
            <v>206974.62</v>
          </cell>
          <cell r="E32">
            <v>-204421.59</v>
          </cell>
          <cell r="F32">
            <v>511.05</v>
          </cell>
          <cell r="G32">
            <v>203910.54</v>
          </cell>
          <cell r="H32" t="str">
            <v>3.064,08-</v>
          </cell>
        </row>
        <row r="33">
          <cell r="A33">
            <v>470525</v>
          </cell>
          <cell r="B33" t="str">
            <v>DIFERIDOS (CR)</v>
          </cell>
          <cell r="D33">
            <v>206974.62</v>
          </cell>
          <cell r="E33">
            <v>-204421.59</v>
          </cell>
          <cell r="F33">
            <v>511.05</v>
          </cell>
          <cell r="G33">
            <v>203910.54</v>
          </cell>
          <cell r="H33" t="str">
            <v>3.064,08-</v>
          </cell>
        </row>
        <row r="35">
          <cell r="A35" t="str">
            <v>_x000C_CARACOL TEL</v>
          </cell>
          <cell r="B35" t="str">
            <v>EVISION S.A.</v>
          </cell>
          <cell r="H35" t="str">
            <v>PAGINA No.   129</v>
          </cell>
        </row>
        <row r="36">
          <cell r="A36" t="str">
            <v>XCALIBUR REF</v>
          </cell>
          <cell r="B36" t="str">
            <v>. cg2233.r</v>
          </cell>
          <cell r="C36" t="str">
            <v>BAL</v>
          </cell>
          <cell r="D36" t="str">
            <v>ANCE DE COMPROBACI</v>
          </cell>
          <cell r="E36" t="str">
            <v>ON POR UBICACION AL</v>
          </cell>
          <cell r="F36">
            <v>36372</v>
          </cell>
          <cell r="G36" t="str">
            <v>C.U</v>
          </cell>
          <cell r="H36" t="str">
            <v>. 18/08 11:01 ALV</v>
          </cell>
        </row>
        <row r="38">
          <cell r="A38" t="str">
            <v>CUENTA</v>
          </cell>
          <cell r="B38" t="str">
            <v>DESCRIPCION</v>
          </cell>
          <cell r="D38" t="str">
            <v>SALDO ANTERIOR</v>
          </cell>
          <cell r="E38" t="str">
            <v>DEBITOS MES</v>
          </cell>
          <cell r="F38" t="str">
            <v>CREDITOS MES</v>
          </cell>
          <cell r="G38" t="str">
            <v>SALDO MES</v>
          </cell>
          <cell r="H38" t="str">
            <v>SALDO ACTUAL</v>
          </cell>
        </row>
        <row r="39">
          <cell r="A39" t="str">
            <v>------------</v>
          </cell>
          <cell r="B39" t="str">
            <v>--------------------</v>
          </cell>
          <cell r="C39" t="str">
            <v>----</v>
          </cell>
          <cell r="D39" t="str">
            <v>-----------------</v>
          </cell>
          <cell r="E39" t="str">
            <v>------------------</v>
          </cell>
          <cell r="F39" t="str">
            <v>------------------</v>
          </cell>
          <cell r="G39" t="str">
            <v>------------------ -</v>
          </cell>
          <cell r="H39" t="str">
            <v>-----------------</v>
          </cell>
        </row>
        <row r="40">
          <cell r="A40">
            <v>5</v>
          </cell>
          <cell r="B40" t="str">
            <v>GASTOS</v>
          </cell>
          <cell r="D40">
            <v>347548743.23000002</v>
          </cell>
          <cell r="E40">
            <v>53969995.509999998</v>
          </cell>
          <cell r="F40">
            <v>7110000</v>
          </cell>
          <cell r="G40">
            <v>46859995.509999998</v>
          </cell>
          <cell r="H40">
            <v>394408738.74000001</v>
          </cell>
        </row>
        <row r="41">
          <cell r="A41">
            <v>51</v>
          </cell>
          <cell r="B41" t="str">
            <v>OPERACIONALES DE ADMO</v>
          </cell>
          <cell r="C41" t="str">
            <v>N</v>
          </cell>
          <cell r="D41">
            <v>333491350.36000001</v>
          </cell>
          <cell r="E41">
            <v>53969995.509999998</v>
          </cell>
          <cell r="F41">
            <v>7110000</v>
          </cell>
          <cell r="G41">
            <v>46859995.509999998</v>
          </cell>
          <cell r="H41">
            <v>380351345.87</v>
          </cell>
        </row>
        <row r="42">
          <cell r="A42">
            <v>5105</v>
          </cell>
          <cell r="B42" t="str">
            <v>GASTOS DE PERSONAL</v>
          </cell>
          <cell r="D42">
            <v>169505816.40000001</v>
          </cell>
          <cell r="E42">
            <v>22902614</v>
          </cell>
          <cell r="F42">
            <v>0</v>
          </cell>
          <cell r="G42">
            <v>22902614</v>
          </cell>
          <cell r="H42">
            <v>192408430.40000001</v>
          </cell>
        </row>
        <row r="43">
          <cell r="A43">
            <v>510503</v>
          </cell>
          <cell r="B43" t="str">
            <v>SALARIO INTEGRAL</v>
          </cell>
          <cell r="D43">
            <v>82040444</v>
          </cell>
          <cell r="E43">
            <v>11385000</v>
          </cell>
          <cell r="F43">
            <v>0</v>
          </cell>
          <cell r="G43">
            <v>11385000</v>
          </cell>
          <cell r="H43">
            <v>93425444</v>
          </cell>
        </row>
        <row r="45">
          <cell r="A45">
            <v>510506</v>
          </cell>
          <cell r="B45" t="str">
            <v>SUELDOS</v>
          </cell>
          <cell r="D45">
            <v>42546135</v>
          </cell>
          <cell r="E45">
            <v>5061570</v>
          </cell>
          <cell r="F45">
            <v>0</v>
          </cell>
          <cell r="G45">
            <v>5061570</v>
          </cell>
          <cell r="H45">
            <v>47607705</v>
          </cell>
        </row>
        <row r="47">
          <cell r="A47">
            <v>510515</v>
          </cell>
          <cell r="B47" t="str">
            <v>HORAS EXTRAS Y RECARG</v>
          </cell>
          <cell r="C47" t="str">
            <v>OS</v>
          </cell>
          <cell r="D47">
            <v>142400</v>
          </cell>
          <cell r="E47">
            <v>0</v>
          </cell>
          <cell r="F47">
            <v>0</v>
          </cell>
          <cell r="G47">
            <v>0</v>
          </cell>
          <cell r="H47">
            <v>142400</v>
          </cell>
        </row>
        <row r="49">
          <cell r="A49">
            <v>510527</v>
          </cell>
          <cell r="B49" t="str">
            <v>SUBSIDIO DE TRASPORTE</v>
          </cell>
          <cell r="D49">
            <v>100850.4</v>
          </cell>
          <cell r="E49">
            <v>0</v>
          </cell>
          <cell r="F49">
            <v>0</v>
          </cell>
          <cell r="G49">
            <v>0</v>
          </cell>
          <cell r="H49">
            <v>100850.4</v>
          </cell>
        </row>
        <row r="51">
          <cell r="A51">
            <v>510530</v>
          </cell>
          <cell r="B51" t="str">
            <v>CESANTIAS</v>
          </cell>
          <cell r="D51">
            <v>4788652</v>
          </cell>
          <cell r="E51">
            <v>686290</v>
          </cell>
          <cell r="F51">
            <v>0</v>
          </cell>
          <cell r="G51">
            <v>686290</v>
          </cell>
          <cell r="H51">
            <v>5474942</v>
          </cell>
        </row>
        <row r="53">
          <cell r="A53">
            <v>510533</v>
          </cell>
          <cell r="B53" t="str">
            <v>INTERESES/CESANTIAS</v>
          </cell>
          <cell r="D53">
            <v>535350</v>
          </cell>
          <cell r="E53">
            <v>76724</v>
          </cell>
          <cell r="F53">
            <v>0</v>
          </cell>
          <cell r="G53">
            <v>76724</v>
          </cell>
          <cell r="H53">
            <v>612074</v>
          </cell>
        </row>
        <row r="55">
          <cell r="A55">
            <v>510536</v>
          </cell>
          <cell r="B55" t="str">
            <v>PRIMA DE SERVICIOS</v>
          </cell>
          <cell r="D55">
            <v>3606156</v>
          </cell>
          <cell r="E55">
            <v>686290</v>
          </cell>
          <cell r="F55">
            <v>0</v>
          </cell>
          <cell r="G55">
            <v>686290</v>
          </cell>
          <cell r="H55">
            <v>4292446</v>
          </cell>
        </row>
        <row r="57">
          <cell r="A57">
            <v>510539</v>
          </cell>
          <cell r="B57" t="str">
            <v>VACACIONES</v>
          </cell>
          <cell r="D57">
            <v>5602413</v>
          </cell>
          <cell r="E57">
            <v>818341</v>
          </cell>
          <cell r="F57">
            <v>0</v>
          </cell>
          <cell r="G57">
            <v>818341</v>
          </cell>
          <cell r="H57">
            <v>6420754</v>
          </cell>
        </row>
        <row r="59">
          <cell r="A59">
            <v>510542</v>
          </cell>
          <cell r="B59" t="str">
            <v>PRIMAS EXTRALEGALES</v>
          </cell>
          <cell r="D59">
            <v>5379949</v>
          </cell>
          <cell r="E59">
            <v>921309</v>
          </cell>
          <cell r="F59">
            <v>0</v>
          </cell>
          <cell r="G59">
            <v>921309</v>
          </cell>
          <cell r="H59">
            <v>6301258</v>
          </cell>
        </row>
        <row r="60">
          <cell r="A60">
            <v>510542001</v>
          </cell>
          <cell r="B60" t="str">
            <v>PRIMA EXT SEMESTRAL</v>
          </cell>
          <cell r="D60">
            <v>3328754</v>
          </cell>
          <cell r="E60">
            <v>627340</v>
          </cell>
          <cell r="F60">
            <v>0</v>
          </cell>
          <cell r="G60">
            <v>627340</v>
          </cell>
          <cell r="H60">
            <v>3956094</v>
          </cell>
        </row>
        <row r="62">
          <cell r="A62">
            <v>510542002</v>
          </cell>
          <cell r="B62" t="str">
            <v>PRIMA EXT DE VACACION</v>
          </cell>
          <cell r="C62" t="str">
            <v>ES</v>
          </cell>
          <cell r="D62">
            <v>2051195</v>
          </cell>
          <cell r="E62">
            <v>293969</v>
          </cell>
          <cell r="F62">
            <v>0</v>
          </cell>
          <cell r="G62">
            <v>293969</v>
          </cell>
          <cell r="H62">
            <v>2345164</v>
          </cell>
        </row>
        <row r="64">
          <cell r="A64">
            <v>510568</v>
          </cell>
          <cell r="B64" t="str">
            <v>APORTES ADM RIESG PRO</v>
          </cell>
          <cell r="C64" t="str">
            <v>FES.</v>
          </cell>
          <cell r="D64">
            <v>842820</v>
          </cell>
          <cell r="E64">
            <v>102216</v>
          </cell>
          <cell r="F64">
            <v>0</v>
          </cell>
          <cell r="G64">
            <v>102216</v>
          </cell>
          <cell r="H64">
            <v>945036</v>
          </cell>
        </row>
        <row r="66">
          <cell r="A66">
            <v>510569</v>
          </cell>
          <cell r="B66" t="str">
            <v>APORTES A   E. P. S</v>
          </cell>
          <cell r="D66">
            <v>6469364</v>
          </cell>
          <cell r="E66">
            <v>879262</v>
          </cell>
          <cell r="F66">
            <v>0</v>
          </cell>
          <cell r="G66">
            <v>879262</v>
          </cell>
          <cell r="H66">
            <v>7348626</v>
          </cell>
        </row>
        <row r="67">
          <cell r="A67">
            <v>510569001</v>
          </cell>
          <cell r="B67" t="str">
            <v>E.P.S.</v>
          </cell>
          <cell r="D67">
            <v>6469364</v>
          </cell>
          <cell r="E67">
            <v>879262</v>
          </cell>
          <cell r="F67">
            <v>0</v>
          </cell>
          <cell r="G67">
            <v>879262</v>
          </cell>
          <cell r="H67">
            <v>7348626</v>
          </cell>
        </row>
        <row r="69">
          <cell r="A69">
            <v>510570</v>
          </cell>
          <cell r="B69" t="str">
            <v>APORT A'FDOS D'PENS Y</v>
          </cell>
          <cell r="C69" t="str">
            <v>CES</v>
          </cell>
          <cell r="D69">
            <v>8187800</v>
          </cell>
          <cell r="E69">
            <v>1112816</v>
          </cell>
          <cell r="F69">
            <v>0</v>
          </cell>
          <cell r="G69">
            <v>1112816</v>
          </cell>
          <cell r="H69">
            <v>9300616</v>
          </cell>
        </row>
        <row r="71">
          <cell r="A71">
            <v>510572</v>
          </cell>
          <cell r="B71" t="str">
            <v>APORTES CAJA COMPENSA</v>
          </cell>
          <cell r="C71" t="str">
            <v>CION</v>
          </cell>
          <cell r="D71">
            <v>4117103</v>
          </cell>
          <cell r="E71">
            <v>521243</v>
          </cell>
          <cell r="F71">
            <v>0</v>
          </cell>
          <cell r="G71">
            <v>521243</v>
          </cell>
          <cell r="H71">
            <v>4638346</v>
          </cell>
        </row>
        <row r="73">
          <cell r="A73">
            <v>510575</v>
          </cell>
          <cell r="B73" t="str">
            <v>APORTES I.C.B.F</v>
          </cell>
          <cell r="D73">
            <v>3087829</v>
          </cell>
          <cell r="E73">
            <v>390932</v>
          </cell>
          <cell r="F73">
            <v>0</v>
          </cell>
          <cell r="G73">
            <v>390932</v>
          </cell>
          <cell r="H73">
            <v>3478761</v>
          </cell>
        </row>
        <row r="75">
          <cell r="A75">
            <v>510578</v>
          </cell>
          <cell r="B75" t="str">
            <v>SENA</v>
          </cell>
          <cell r="D75">
            <v>2058551</v>
          </cell>
          <cell r="E75">
            <v>260621</v>
          </cell>
          <cell r="F75">
            <v>0</v>
          </cell>
          <cell r="G75">
            <v>260621</v>
          </cell>
          <cell r="H75">
            <v>2319172</v>
          </cell>
        </row>
        <row r="77">
          <cell r="A77">
            <v>5110</v>
          </cell>
          <cell r="B77" t="str">
            <v>HONORARIOS</v>
          </cell>
          <cell r="D77">
            <v>105850399.52</v>
          </cell>
          <cell r="E77">
            <v>21110839.370000001</v>
          </cell>
          <cell r="F77">
            <v>7000000</v>
          </cell>
          <cell r="G77">
            <v>14110839.369999999</v>
          </cell>
          <cell r="H77">
            <v>119961238.89</v>
          </cell>
        </row>
        <row r="78">
          <cell r="A78">
            <v>511035</v>
          </cell>
          <cell r="B78" t="str">
            <v>ASESORIA TECNICA</v>
          </cell>
          <cell r="D78">
            <v>105850399.52</v>
          </cell>
          <cell r="E78">
            <v>21110839.370000001</v>
          </cell>
          <cell r="F78">
            <v>7000000</v>
          </cell>
          <cell r="G78">
            <v>14110839.369999999</v>
          </cell>
          <cell r="H78">
            <v>119961238.89</v>
          </cell>
        </row>
        <row r="80">
          <cell r="A80">
            <v>5120</v>
          </cell>
          <cell r="B80" t="str">
            <v>ARRENDAMIENTOS</v>
          </cell>
          <cell r="D80">
            <v>410134</v>
          </cell>
          <cell r="E80">
            <v>0</v>
          </cell>
          <cell r="F80">
            <v>0</v>
          </cell>
          <cell r="G80">
            <v>0</v>
          </cell>
          <cell r="H80">
            <v>410134</v>
          </cell>
        </row>
        <row r="81">
          <cell r="A81">
            <v>512025</v>
          </cell>
          <cell r="B81" t="str">
            <v>EQ.COMPUTAC Y COMUNIC</v>
          </cell>
          <cell r="C81" t="str">
            <v>AC</v>
          </cell>
          <cell r="D81">
            <v>410134</v>
          </cell>
          <cell r="E81">
            <v>0</v>
          </cell>
          <cell r="F81">
            <v>0</v>
          </cell>
          <cell r="G81">
            <v>0</v>
          </cell>
          <cell r="H81">
            <v>410134</v>
          </cell>
        </row>
        <row r="83">
          <cell r="A83">
            <v>5125</v>
          </cell>
          <cell r="B83" t="str">
            <v>CONTRIBUC Y AFILIACIO</v>
          </cell>
          <cell r="C83" t="str">
            <v>NES</v>
          </cell>
          <cell r="D83">
            <v>1194016.8</v>
          </cell>
          <cell r="E83">
            <v>198182.34</v>
          </cell>
          <cell r="F83">
            <v>110000</v>
          </cell>
          <cell r="G83">
            <v>88182.34</v>
          </cell>
          <cell r="H83">
            <v>1282199.1399999999</v>
          </cell>
        </row>
        <row r="84">
          <cell r="A84">
            <v>512510</v>
          </cell>
          <cell r="B84" t="str">
            <v>AFILIAC Y SOSTENIMIEN</v>
          </cell>
          <cell r="C84" t="str">
            <v>TO</v>
          </cell>
          <cell r="D84">
            <v>1194016.8</v>
          </cell>
          <cell r="E84">
            <v>198182.34</v>
          </cell>
          <cell r="F84">
            <v>110000</v>
          </cell>
          <cell r="G84">
            <v>88182.34</v>
          </cell>
          <cell r="H84">
            <v>1282199.1399999999</v>
          </cell>
        </row>
        <row r="86">
          <cell r="A86">
            <v>5135</v>
          </cell>
          <cell r="B86" t="str">
            <v>SERVICIOS</v>
          </cell>
          <cell r="D86">
            <v>16431922</v>
          </cell>
          <cell r="E86">
            <v>0</v>
          </cell>
          <cell r="F86">
            <v>0</v>
          </cell>
          <cell r="G86">
            <v>0</v>
          </cell>
          <cell r="H86">
            <v>16431922</v>
          </cell>
        </row>
        <row r="87">
          <cell r="A87">
            <v>513510</v>
          </cell>
          <cell r="B87" t="str">
            <v>TEMPORALES</v>
          </cell>
          <cell r="D87">
            <v>13677681</v>
          </cell>
          <cell r="E87">
            <v>0</v>
          </cell>
          <cell r="F87">
            <v>0</v>
          </cell>
          <cell r="G87">
            <v>0</v>
          </cell>
          <cell r="H87">
            <v>13677681</v>
          </cell>
        </row>
        <row r="89">
          <cell r="A89">
            <v>513535</v>
          </cell>
          <cell r="B89" t="str">
            <v>TELEFONO</v>
          </cell>
          <cell r="D89">
            <v>2232858</v>
          </cell>
          <cell r="E89">
            <v>0</v>
          </cell>
          <cell r="F89">
            <v>0</v>
          </cell>
          <cell r="G89">
            <v>0</v>
          </cell>
          <cell r="H89">
            <v>2232858</v>
          </cell>
        </row>
        <row r="91">
          <cell r="A91">
            <v>513540</v>
          </cell>
          <cell r="B91" t="str">
            <v>CORREO,PORTES Y TELEG</v>
          </cell>
          <cell r="C91" t="str">
            <v>RAMA</v>
          </cell>
          <cell r="D91">
            <v>16793</v>
          </cell>
          <cell r="E91">
            <v>0</v>
          </cell>
          <cell r="F91">
            <v>0</v>
          </cell>
          <cell r="G91">
            <v>0</v>
          </cell>
          <cell r="H91">
            <v>16793</v>
          </cell>
        </row>
        <row r="93">
          <cell r="A93" t="str">
            <v>_x000C_CARACOL TEL</v>
          </cell>
          <cell r="B93" t="str">
            <v>EVISION S.A.</v>
          </cell>
          <cell r="H93" t="str">
            <v>PAGINA No.   130</v>
          </cell>
        </row>
        <row r="94">
          <cell r="A94" t="str">
            <v>XCALIBUR REF</v>
          </cell>
          <cell r="B94" t="str">
            <v>. cg2233.r</v>
          </cell>
          <cell r="C94" t="str">
            <v>BAL</v>
          </cell>
          <cell r="D94" t="str">
            <v>ANCE DE COMPROBACI</v>
          </cell>
          <cell r="E94" t="str">
            <v>ON POR UBICACION AL</v>
          </cell>
          <cell r="F94">
            <v>36372</v>
          </cell>
          <cell r="G94" t="str">
            <v>C.U</v>
          </cell>
          <cell r="H94" t="str">
            <v>. 18/08 11:01 ALV</v>
          </cell>
        </row>
        <row r="96">
          <cell r="A96" t="str">
            <v>CUENTA</v>
          </cell>
          <cell r="B96" t="str">
            <v>DESCRIPCION</v>
          </cell>
          <cell r="D96" t="str">
            <v>SALDO ANTERIOR</v>
          </cell>
          <cell r="E96" t="str">
            <v>DEBITOS MES</v>
          </cell>
          <cell r="F96" t="str">
            <v>CREDITOS MES</v>
          </cell>
          <cell r="G96" t="str">
            <v>SALDO MES</v>
          </cell>
          <cell r="H96" t="str">
            <v>SALDO ACTUAL</v>
          </cell>
        </row>
        <row r="97">
          <cell r="A97" t="str">
            <v>------------</v>
          </cell>
          <cell r="B97" t="str">
            <v>--------------------</v>
          </cell>
          <cell r="C97" t="str">
            <v>----</v>
          </cell>
          <cell r="D97" t="str">
            <v>-----------------</v>
          </cell>
          <cell r="E97" t="str">
            <v>------------------</v>
          </cell>
          <cell r="F97" t="str">
            <v>------------------</v>
          </cell>
          <cell r="G97" t="str">
            <v>------------------ -</v>
          </cell>
          <cell r="H97" t="str">
            <v>-----------------</v>
          </cell>
        </row>
        <row r="98">
          <cell r="A98">
            <v>513550</v>
          </cell>
          <cell r="B98" t="str">
            <v>TRASPORTES Y ACARREOS</v>
          </cell>
          <cell r="D98">
            <v>504590</v>
          </cell>
          <cell r="E98">
            <v>0</v>
          </cell>
          <cell r="F98">
            <v>0</v>
          </cell>
          <cell r="G98">
            <v>0</v>
          </cell>
          <cell r="H98">
            <v>504590</v>
          </cell>
        </row>
        <row r="100">
          <cell r="A100">
            <v>5140</v>
          </cell>
          <cell r="B100" t="str">
            <v>GASTOS LEGALES</v>
          </cell>
          <cell r="D100">
            <v>1710</v>
          </cell>
          <cell r="E100">
            <v>0</v>
          </cell>
          <cell r="F100">
            <v>0</v>
          </cell>
          <cell r="G100">
            <v>0</v>
          </cell>
          <cell r="H100">
            <v>1710</v>
          </cell>
        </row>
        <row r="101">
          <cell r="A101">
            <v>514015</v>
          </cell>
          <cell r="B101" t="str">
            <v>TRAMITES Y LICENCIAS</v>
          </cell>
          <cell r="D101">
            <v>1710</v>
          </cell>
          <cell r="E101">
            <v>0</v>
          </cell>
          <cell r="F101">
            <v>0</v>
          </cell>
          <cell r="G101">
            <v>0</v>
          </cell>
          <cell r="H101">
            <v>1710</v>
          </cell>
        </row>
        <row r="103">
          <cell r="A103">
            <v>5145</v>
          </cell>
          <cell r="B103" t="str">
            <v>MANTENIM.Y REPARACION</v>
          </cell>
          <cell r="C103" t="str">
            <v>ES</v>
          </cell>
          <cell r="D103">
            <v>608136</v>
          </cell>
          <cell r="E103">
            <v>0</v>
          </cell>
          <cell r="F103">
            <v>0</v>
          </cell>
          <cell r="G103">
            <v>0</v>
          </cell>
          <cell r="H103" t="str">
            <v>608.136,00-</v>
          </cell>
        </row>
        <row r="104">
          <cell r="A104">
            <v>514525</v>
          </cell>
          <cell r="B104" t="str">
            <v>EQ.COMPUTAC Y COMUNIC</v>
          </cell>
          <cell r="C104" t="str">
            <v>AC.</v>
          </cell>
          <cell r="D104">
            <v>608136</v>
          </cell>
          <cell r="E104">
            <v>0</v>
          </cell>
          <cell r="F104">
            <v>0</v>
          </cell>
          <cell r="G104">
            <v>0</v>
          </cell>
          <cell r="H104" t="str">
            <v>608.136,00-</v>
          </cell>
        </row>
        <row r="105">
          <cell r="A105">
            <v>514525001</v>
          </cell>
          <cell r="B105" t="str">
            <v>COMPRAS 3%</v>
          </cell>
          <cell r="D105">
            <v>608136</v>
          </cell>
          <cell r="E105">
            <v>0</v>
          </cell>
          <cell r="F105">
            <v>0</v>
          </cell>
          <cell r="G105">
            <v>0</v>
          </cell>
          <cell r="H105" t="str">
            <v>608.136,00-</v>
          </cell>
        </row>
        <row r="107">
          <cell r="A107">
            <v>5155</v>
          </cell>
          <cell r="B107" t="str">
            <v>GASTOS DE VIAJE</v>
          </cell>
          <cell r="D107">
            <v>39788729.640000001</v>
          </cell>
          <cell r="E107">
            <v>9497359.8000000007</v>
          </cell>
          <cell r="F107">
            <v>0</v>
          </cell>
          <cell r="G107">
            <v>9497359.8000000007</v>
          </cell>
          <cell r="H107">
            <v>49286089.439999998</v>
          </cell>
        </row>
        <row r="108">
          <cell r="A108">
            <v>515505</v>
          </cell>
          <cell r="B108" t="str">
            <v>ALOJAM.Y MANUTENCION</v>
          </cell>
          <cell r="D108">
            <v>11959344.539999999</v>
          </cell>
          <cell r="E108">
            <v>1534618.86</v>
          </cell>
          <cell r="F108">
            <v>0</v>
          </cell>
          <cell r="G108">
            <v>1534618.86</v>
          </cell>
          <cell r="H108">
            <v>13493963.4</v>
          </cell>
        </row>
        <row r="110">
          <cell r="A110">
            <v>515515</v>
          </cell>
          <cell r="B110" t="str">
            <v>PASAJES AEREOS</v>
          </cell>
          <cell r="D110">
            <v>19257599.399999999</v>
          </cell>
          <cell r="E110">
            <v>7962740.9400000004</v>
          </cell>
          <cell r="F110">
            <v>0</v>
          </cell>
          <cell r="G110">
            <v>7962740.9400000004</v>
          </cell>
          <cell r="H110">
            <v>27220340.34</v>
          </cell>
        </row>
        <row r="112">
          <cell r="A112">
            <v>515520</v>
          </cell>
          <cell r="B112" t="str">
            <v>PASAJES TERRESTRES</v>
          </cell>
          <cell r="D112">
            <v>96815.1</v>
          </cell>
          <cell r="E112">
            <v>0</v>
          </cell>
          <cell r="F112">
            <v>0</v>
          </cell>
          <cell r="G112">
            <v>0</v>
          </cell>
          <cell r="H112">
            <v>96815.1</v>
          </cell>
        </row>
        <row r="114">
          <cell r="A114">
            <v>515595</v>
          </cell>
          <cell r="B114" t="str">
            <v>OTROS</v>
          </cell>
          <cell r="D114">
            <v>8474970.5999999996</v>
          </cell>
          <cell r="E114">
            <v>0</v>
          </cell>
          <cell r="F114">
            <v>0</v>
          </cell>
          <cell r="G114">
            <v>0</v>
          </cell>
          <cell r="H114">
            <v>8474970.5999999996</v>
          </cell>
        </row>
        <row r="116">
          <cell r="A116">
            <v>5195</v>
          </cell>
          <cell r="B116" t="str">
            <v>DIVERSOS</v>
          </cell>
          <cell r="D116">
            <v>916758</v>
          </cell>
          <cell r="E116">
            <v>261000</v>
          </cell>
          <cell r="F116">
            <v>0</v>
          </cell>
          <cell r="G116">
            <v>261000</v>
          </cell>
          <cell r="H116">
            <v>1177758</v>
          </cell>
        </row>
        <row r="117">
          <cell r="A117">
            <v>519510</v>
          </cell>
          <cell r="B117" t="str">
            <v>LIB,SUSC,PERIOD,REVIS</v>
          </cell>
          <cell r="C117" t="str">
            <v>TAS</v>
          </cell>
          <cell r="D117">
            <v>18000</v>
          </cell>
          <cell r="E117">
            <v>0</v>
          </cell>
          <cell r="F117">
            <v>0</v>
          </cell>
          <cell r="G117">
            <v>0</v>
          </cell>
          <cell r="H117">
            <v>18000</v>
          </cell>
        </row>
        <row r="119">
          <cell r="A119">
            <v>519520</v>
          </cell>
          <cell r="B119" t="str">
            <v>RELAC.PUBLIC Y GTOS R</v>
          </cell>
          <cell r="C119" t="str">
            <v>EPRE</v>
          </cell>
          <cell r="D119">
            <v>30600</v>
          </cell>
          <cell r="E119">
            <v>0</v>
          </cell>
          <cell r="F119">
            <v>0</v>
          </cell>
          <cell r="G119">
            <v>0</v>
          </cell>
          <cell r="H119">
            <v>30600</v>
          </cell>
        </row>
        <row r="121">
          <cell r="A121">
            <v>519525</v>
          </cell>
          <cell r="B121" t="str">
            <v>ELEM.ASEO Y CAFETERIA</v>
          </cell>
          <cell r="D121">
            <v>104958</v>
          </cell>
          <cell r="E121">
            <v>0</v>
          </cell>
          <cell r="F121">
            <v>0</v>
          </cell>
          <cell r="G121">
            <v>0</v>
          </cell>
          <cell r="H121">
            <v>104958</v>
          </cell>
        </row>
        <row r="123">
          <cell r="A123">
            <v>519530</v>
          </cell>
          <cell r="B123" t="str">
            <v>UTILES,PAPELERIA,FOTO</v>
          </cell>
          <cell r="C123" t="str">
            <v>C</v>
          </cell>
          <cell r="D123">
            <v>229700</v>
          </cell>
          <cell r="E123">
            <v>0</v>
          </cell>
          <cell r="F123">
            <v>0</v>
          </cell>
          <cell r="G123">
            <v>0</v>
          </cell>
          <cell r="H123">
            <v>229700</v>
          </cell>
        </row>
        <row r="125">
          <cell r="A125">
            <v>519535</v>
          </cell>
          <cell r="B125" t="str">
            <v>COMBUSTIBLES Y LUBRIC</v>
          </cell>
          <cell r="C125" t="str">
            <v>.</v>
          </cell>
          <cell r="D125">
            <v>45000</v>
          </cell>
          <cell r="E125">
            <v>0</v>
          </cell>
          <cell r="F125">
            <v>0</v>
          </cell>
          <cell r="G125">
            <v>0</v>
          </cell>
          <cell r="H125">
            <v>45000</v>
          </cell>
        </row>
        <row r="127">
          <cell r="A127">
            <v>519545</v>
          </cell>
          <cell r="B127" t="str">
            <v>TAXIS Y BUSES</v>
          </cell>
          <cell r="D127">
            <v>41700</v>
          </cell>
          <cell r="E127">
            <v>0</v>
          </cell>
          <cell r="F127">
            <v>0</v>
          </cell>
          <cell r="G127">
            <v>0</v>
          </cell>
          <cell r="H127">
            <v>41700</v>
          </cell>
        </row>
        <row r="129">
          <cell r="A129">
            <v>519560</v>
          </cell>
          <cell r="B129" t="str">
            <v>CASINO Y RESTAURANTE</v>
          </cell>
          <cell r="D129">
            <v>234000</v>
          </cell>
          <cell r="E129">
            <v>261000</v>
          </cell>
          <cell r="F129">
            <v>0</v>
          </cell>
          <cell r="G129">
            <v>261000</v>
          </cell>
          <cell r="H129">
            <v>495000</v>
          </cell>
        </row>
        <row r="131">
          <cell r="A131">
            <v>519595</v>
          </cell>
          <cell r="B131" t="str">
            <v>OTROS</v>
          </cell>
          <cell r="D131">
            <v>212800</v>
          </cell>
          <cell r="E131">
            <v>0</v>
          </cell>
          <cell r="F131">
            <v>0</v>
          </cell>
          <cell r="G131">
            <v>0</v>
          </cell>
          <cell r="H131">
            <v>212800</v>
          </cell>
        </row>
        <row r="132">
          <cell r="A132">
            <v>519595008</v>
          </cell>
          <cell r="B132" t="str">
            <v>FUNG P'OFIC Y DECORAT</v>
          </cell>
          <cell r="C132" t="str">
            <v>IVOS</v>
          </cell>
          <cell r="D132">
            <v>92800</v>
          </cell>
          <cell r="E132">
            <v>0</v>
          </cell>
          <cell r="F132">
            <v>0</v>
          </cell>
          <cell r="G132">
            <v>0</v>
          </cell>
          <cell r="H132">
            <v>92800</v>
          </cell>
        </row>
        <row r="134">
          <cell r="A134">
            <v>519595009</v>
          </cell>
          <cell r="B134" t="str">
            <v>OTROS NEGOC-SERVICIOS</v>
          </cell>
          <cell r="D134">
            <v>120000</v>
          </cell>
          <cell r="E134">
            <v>0</v>
          </cell>
          <cell r="F134">
            <v>0</v>
          </cell>
          <cell r="G134">
            <v>0</v>
          </cell>
          <cell r="H134">
            <v>120000</v>
          </cell>
        </row>
        <row r="136">
          <cell r="A136">
            <v>53</v>
          </cell>
          <cell r="B136" t="str">
            <v>NO OPERACIONALES</v>
          </cell>
          <cell r="D136">
            <v>14057392.869999999</v>
          </cell>
          <cell r="E136">
            <v>0</v>
          </cell>
          <cell r="F136">
            <v>0</v>
          </cell>
          <cell r="G136">
            <v>0</v>
          </cell>
          <cell r="H136">
            <v>14057392.869999999</v>
          </cell>
        </row>
        <row r="137">
          <cell r="A137">
            <v>5395</v>
          </cell>
          <cell r="B137" t="str">
            <v>GASTOS DIVERSOS</v>
          </cell>
          <cell r="D137">
            <v>14057392.869999999</v>
          </cell>
          <cell r="E137">
            <v>0</v>
          </cell>
          <cell r="F137">
            <v>0</v>
          </cell>
          <cell r="G137">
            <v>0</v>
          </cell>
          <cell r="H137">
            <v>14057392.869999999</v>
          </cell>
        </row>
        <row r="138">
          <cell r="A138">
            <v>539595</v>
          </cell>
          <cell r="B138" t="str">
            <v>OTROS</v>
          </cell>
          <cell r="D138">
            <v>14057392.869999999</v>
          </cell>
          <cell r="E138">
            <v>0</v>
          </cell>
          <cell r="F138">
            <v>0</v>
          </cell>
          <cell r="G138">
            <v>0</v>
          </cell>
          <cell r="H138">
            <v>14057392.869999999</v>
          </cell>
        </row>
        <row r="139">
          <cell r="A139">
            <v>539595001</v>
          </cell>
          <cell r="B139" t="str">
            <v>AJUSTES EJERC.ANTERIO</v>
          </cell>
          <cell r="C139" t="str">
            <v>RES</v>
          </cell>
          <cell r="D139">
            <v>14057392.869999999</v>
          </cell>
          <cell r="E139">
            <v>0</v>
          </cell>
          <cell r="F139">
            <v>0</v>
          </cell>
          <cell r="G139">
            <v>0</v>
          </cell>
          <cell r="H139">
            <v>14057392.869999999</v>
          </cell>
        </row>
        <row r="141">
          <cell r="A141" t="str">
            <v>_x000C_CARACOL TEL</v>
          </cell>
          <cell r="B141" t="str">
            <v>EVISION S.A.</v>
          </cell>
          <cell r="H141" t="str">
            <v>PAGINA No.   131</v>
          </cell>
        </row>
        <row r="142">
          <cell r="A142" t="str">
            <v>XCALIBUR REF</v>
          </cell>
          <cell r="B142" t="str">
            <v>. cg2233.r</v>
          </cell>
          <cell r="C142" t="str">
            <v>BAL</v>
          </cell>
          <cell r="D142" t="str">
            <v>ANCE DE COMPROBACI</v>
          </cell>
          <cell r="E142" t="str">
            <v>ON POR UBICACION AL</v>
          </cell>
          <cell r="F142">
            <v>36372</v>
          </cell>
          <cell r="G142" t="str">
            <v>C.U</v>
          </cell>
          <cell r="H142" t="str">
            <v>. 18/08 11:01 ALV</v>
          </cell>
        </row>
        <row r="144">
          <cell r="A144" t="str">
            <v>CUENTA</v>
          </cell>
          <cell r="B144" t="str">
            <v>DESCRIPCION</v>
          </cell>
          <cell r="D144" t="str">
            <v>SALDO ANTERIOR</v>
          </cell>
          <cell r="E144" t="str">
            <v>DEBITOS MES</v>
          </cell>
          <cell r="F144" t="str">
            <v>CREDITOS MES</v>
          </cell>
          <cell r="G144" t="str">
            <v>SALDO MES</v>
          </cell>
          <cell r="H144" t="str">
            <v>SALDO ACTUAL</v>
          </cell>
        </row>
        <row r="145">
          <cell r="A145" t="str">
            <v>------------</v>
          </cell>
          <cell r="B145" t="str">
            <v>--------------------</v>
          </cell>
          <cell r="C145" t="str">
            <v>----</v>
          </cell>
          <cell r="D145" t="str">
            <v>-----------------</v>
          </cell>
          <cell r="E145" t="str">
            <v>------------------</v>
          </cell>
          <cell r="F145" t="str">
            <v>------------------</v>
          </cell>
          <cell r="G145" t="str">
            <v>------------------ -</v>
          </cell>
          <cell r="H145" t="str">
            <v>-----------------</v>
          </cell>
        </row>
      </sheetData>
      <sheetData sheetId="32" refreshError="1"/>
      <sheetData sheetId="33" refreshError="1">
        <row r="1">
          <cell r="B1" t="str">
            <v>1041 VENTAS NACIONALE</v>
          </cell>
          <cell r="C1" t="str">
            <v>S</v>
          </cell>
        </row>
        <row r="3">
          <cell r="A3">
            <v>1</v>
          </cell>
          <cell r="B3" t="str">
            <v>ACTIVO</v>
          </cell>
          <cell r="D3">
            <v>0</v>
          </cell>
          <cell r="E3">
            <v>6376201</v>
          </cell>
          <cell r="F3">
            <v>6376201</v>
          </cell>
          <cell r="G3">
            <v>0</v>
          </cell>
          <cell r="H3">
            <v>0</v>
          </cell>
        </row>
        <row r="4">
          <cell r="A4">
            <v>17</v>
          </cell>
          <cell r="B4" t="str">
            <v>DIFERIDOS</v>
          </cell>
          <cell r="D4">
            <v>0</v>
          </cell>
          <cell r="E4">
            <v>6376201</v>
          </cell>
          <cell r="F4">
            <v>6376201</v>
          </cell>
          <cell r="G4">
            <v>0</v>
          </cell>
          <cell r="H4">
            <v>0</v>
          </cell>
        </row>
        <row r="5">
          <cell r="A5">
            <v>1710</v>
          </cell>
          <cell r="B5" t="str">
            <v>CARGOS DIFERIDOS</v>
          </cell>
          <cell r="D5">
            <v>0</v>
          </cell>
          <cell r="E5">
            <v>6376201</v>
          </cell>
          <cell r="F5">
            <v>6376201</v>
          </cell>
          <cell r="G5">
            <v>0</v>
          </cell>
          <cell r="H5">
            <v>0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6376201</v>
          </cell>
          <cell r="F6">
            <v>6376201</v>
          </cell>
          <cell r="G6">
            <v>0</v>
          </cell>
          <cell r="H6">
            <v>0</v>
          </cell>
        </row>
        <row r="8">
          <cell r="A8" t="str">
            <v>_x000C_CARACOL TEL</v>
          </cell>
          <cell r="B8" t="str">
            <v>EVISION S.A.</v>
          </cell>
          <cell r="H8" t="str">
            <v>PAGINA No.   135</v>
          </cell>
        </row>
        <row r="9">
          <cell r="A9" t="str">
            <v>XCALIBUR REF</v>
          </cell>
          <cell r="B9" t="str">
            <v>. cg2233.r</v>
          </cell>
          <cell r="C9" t="str">
            <v>BAL</v>
          </cell>
          <cell r="D9" t="str">
            <v>ANCE DE COMPROBACI</v>
          </cell>
          <cell r="E9" t="str">
            <v>ON POR UBICACION AL</v>
          </cell>
          <cell r="F9">
            <v>36372</v>
          </cell>
          <cell r="G9" t="str">
            <v>C.U</v>
          </cell>
          <cell r="H9" t="str">
            <v>. 18/08 11:01 ALV</v>
          </cell>
        </row>
        <row r="11">
          <cell r="A11" t="str">
            <v>CUENTA</v>
          </cell>
          <cell r="B11" t="str">
            <v>DESCRIPCION</v>
          </cell>
          <cell r="D11" t="str">
            <v>SALDO ANTERIOR</v>
          </cell>
          <cell r="E11" t="str">
            <v>DEBITOS MES</v>
          </cell>
          <cell r="F11" t="str">
            <v>CREDITOS MES</v>
          </cell>
          <cell r="G11" t="str">
            <v>SALDO MES</v>
          </cell>
          <cell r="H11" t="str">
            <v>SALDO ACTUAL</v>
          </cell>
        </row>
        <row r="12">
          <cell r="A12" t="str">
            <v>------------</v>
          </cell>
          <cell r="B12" t="str">
            <v>--------------------</v>
          </cell>
          <cell r="C12" t="str">
            <v>----</v>
          </cell>
          <cell r="D12" t="str">
            <v>-----------------</v>
          </cell>
          <cell r="E12" t="str">
            <v>------------------</v>
          </cell>
          <cell r="F12" t="str">
            <v>------------------</v>
          </cell>
          <cell r="G12" t="str">
            <v>------------------ -</v>
          </cell>
          <cell r="H12" t="str">
            <v>-----------------</v>
          </cell>
        </row>
        <row r="13">
          <cell r="A13">
            <v>2</v>
          </cell>
          <cell r="B13" t="str">
            <v>PASIVO</v>
          </cell>
          <cell r="D13">
            <v>123762561</v>
          </cell>
          <cell r="E13">
            <v>0</v>
          </cell>
          <cell r="F13">
            <v>0</v>
          </cell>
          <cell r="G13">
            <v>0</v>
          </cell>
          <cell r="H13" t="str">
            <v>123.762.561,00-</v>
          </cell>
        </row>
        <row r="14">
          <cell r="A14">
            <v>23</v>
          </cell>
          <cell r="B14" t="str">
            <v>CUENTAS POR PAGAR</v>
          </cell>
          <cell r="D14">
            <v>123762561</v>
          </cell>
          <cell r="E14">
            <v>0</v>
          </cell>
          <cell r="F14">
            <v>0</v>
          </cell>
          <cell r="G14">
            <v>0</v>
          </cell>
          <cell r="H14" t="str">
            <v>123.762.561,00-</v>
          </cell>
        </row>
        <row r="15">
          <cell r="A15">
            <v>2335</v>
          </cell>
          <cell r="B15" t="str">
            <v>COSTOS Y GASTOS POR P</v>
          </cell>
          <cell r="C15" t="str">
            <v>AGAR</v>
          </cell>
          <cell r="D15">
            <v>122227585</v>
          </cell>
          <cell r="E15">
            <v>0</v>
          </cell>
          <cell r="F15">
            <v>0</v>
          </cell>
          <cell r="G15">
            <v>0</v>
          </cell>
          <cell r="H15" t="str">
            <v>122.227.585,00-</v>
          </cell>
        </row>
        <row r="16">
          <cell r="A16">
            <v>233595</v>
          </cell>
          <cell r="B16" t="str">
            <v>OTROS</v>
          </cell>
          <cell r="D16">
            <v>122227585</v>
          </cell>
          <cell r="E16">
            <v>0</v>
          </cell>
          <cell r="F16">
            <v>0</v>
          </cell>
          <cell r="G16">
            <v>0</v>
          </cell>
          <cell r="H16" t="str">
            <v>122.227.585,00-</v>
          </cell>
        </row>
        <row r="17">
          <cell r="A17">
            <v>233595007</v>
          </cell>
          <cell r="B17" t="str">
            <v>POR SERVICIOS</v>
          </cell>
          <cell r="D17">
            <v>122227585</v>
          </cell>
          <cell r="E17">
            <v>0</v>
          </cell>
          <cell r="F17">
            <v>0</v>
          </cell>
          <cell r="G17">
            <v>0</v>
          </cell>
          <cell r="H17" t="str">
            <v>122.227.585,00-</v>
          </cell>
        </row>
        <row r="19">
          <cell r="A19">
            <v>2365</v>
          </cell>
          <cell r="B19" t="str">
            <v>RETENCION EN LA FUENT</v>
          </cell>
          <cell r="C19" t="str">
            <v>E</v>
          </cell>
          <cell r="D19">
            <v>698478</v>
          </cell>
          <cell r="E19">
            <v>0</v>
          </cell>
          <cell r="F19">
            <v>0</v>
          </cell>
          <cell r="G19">
            <v>0</v>
          </cell>
          <cell r="H19" t="str">
            <v>698.478,00-</v>
          </cell>
        </row>
        <row r="20">
          <cell r="A20">
            <v>236520</v>
          </cell>
          <cell r="B20" t="str">
            <v>COMISIONES</v>
          </cell>
          <cell r="D20">
            <v>619500</v>
          </cell>
          <cell r="E20">
            <v>0</v>
          </cell>
          <cell r="F20">
            <v>0</v>
          </cell>
          <cell r="G20">
            <v>0</v>
          </cell>
          <cell r="H20" t="str">
            <v>619.500,00-</v>
          </cell>
        </row>
        <row r="21">
          <cell r="A21">
            <v>236520003</v>
          </cell>
          <cell r="B21" t="str">
            <v>BTA-OTROS PAGOS 10%</v>
          </cell>
          <cell r="D21">
            <v>619500</v>
          </cell>
          <cell r="E21">
            <v>0</v>
          </cell>
          <cell r="F21">
            <v>0</v>
          </cell>
          <cell r="G21">
            <v>0</v>
          </cell>
          <cell r="H21" t="str">
            <v>619.500,00-</v>
          </cell>
        </row>
        <row r="23">
          <cell r="A23">
            <v>236525</v>
          </cell>
          <cell r="B23" t="str">
            <v>SERVICIOS</v>
          </cell>
          <cell r="D23">
            <v>23600</v>
          </cell>
          <cell r="E23">
            <v>0</v>
          </cell>
          <cell r="F23">
            <v>0</v>
          </cell>
          <cell r="G23">
            <v>0</v>
          </cell>
          <cell r="H23" t="str">
            <v>23.600,00-</v>
          </cell>
        </row>
        <row r="24">
          <cell r="A24">
            <v>236525003</v>
          </cell>
          <cell r="B24" t="str">
            <v>BTA-OTR PAGOS 4%</v>
          </cell>
          <cell r="D24">
            <v>23600</v>
          </cell>
          <cell r="E24">
            <v>0</v>
          </cell>
          <cell r="F24">
            <v>0</v>
          </cell>
          <cell r="G24">
            <v>0</v>
          </cell>
          <cell r="H24" t="str">
            <v>23.600,00-</v>
          </cell>
        </row>
        <row r="26">
          <cell r="A26">
            <v>236540</v>
          </cell>
          <cell r="B26" t="str">
            <v>COMPRAS Y OTR ING TRI</v>
          </cell>
          <cell r="C26" t="str">
            <v>BUT.</v>
          </cell>
          <cell r="D26">
            <v>55378</v>
          </cell>
          <cell r="E26">
            <v>0</v>
          </cell>
          <cell r="F26">
            <v>0</v>
          </cell>
          <cell r="G26">
            <v>0</v>
          </cell>
          <cell r="H26" t="str">
            <v>55.378,00-</v>
          </cell>
        </row>
        <row r="27">
          <cell r="A27">
            <v>236540003</v>
          </cell>
          <cell r="B27" t="str">
            <v>BTA-COMPRAS OTR PAG 3</v>
          </cell>
          <cell r="C27" t="str">
            <v>%</v>
          </cell>
          <cell r="D27">
            <v>55378</v>
          </cell>
          <cell r="E27">
            <v>0</v>
          </cell>
          <cell r="F27">
            <v>0</v>
          </cell>
          <cell r="G27">
            <v>0</v>
          </cell>
          <cell r="H27" t="str">
            <v>55.378,00-</v>
          </cell>
        </row>
        <row r="29">
          <cell r="A29">
            <v>2368</v>
          </cell>
          <cell r="B29" t="str">
            <v>IMPTO IND Y CIO-RETEN</v>
          </cell>
          <cell r="C29" t="str">
            <v>IDO</v>
          </cell>
          <cell r="D29">
            <v>836498</v>
          </cell>
          <cell r="E29">
            <v>0</v>
          </cell>
          <cell r="F29">
            <v>0</v>
          </cell>
          <cell r="G29">
            <v>0</v>
          </cell>
          <cell r="H29" t="str">
            <v>836.498,00-</v>
          </cell>
        </row>
        <row r="30">
          <cell r="A30">
            <v>236802</v>
          </cell>
          <cell r="B30" t="str">
            <v>ACTIVIDAD COMERCIAL</v>
          </cell>
          <cell r="D30">
            <v>14767</v>
          </cell>
          <cell r="E30">
            <v>0</v>
          </cell>
          <cell r="F30">
            <v>0</v>
          </cell>
          <cell r="G30">
            <v>0</v>
          </cell>
          <cell r="H30" t="str">
            <v>14.767,00-</v>
          </cell>
        </row>
        <row r="31">
          <cell r="A31">
            <v>236802004</v>
          </cell>
          <cell r="B31" t="str">
            <v>TARIFA .008</v>
          </cell>
          <cell r="D31">
            <v>14767</v>
          </cell>
          <cell r="E31">
            <v>0</v>
          </cell>
          <cell r="F31">
            <v>0</v>
          </cell>
          <cell r="G31">
            <v>0</v>
          </cell>
          <cell r="H31" t="str">
            <v>14.767,00-</v>
          </cell>
        </row>
        <row r="33">
          <cell r="A33">
            <v>236803</v>
          </cell>
          <cell r="B33" t="str">
            <v>ACTIVIDAD SERVICIOS</v>
          </cell>
          <cell r="D33">
            <v>821731</v>
          </cell>
          <cell r="E33">
            <v>0</v>
          </cell>
          <cell r="F33">
            <v>0</v>
          </cell>
          <cell r="G33">
            <v>0</v>
          </cell>
          <cell r="H33" t="str">
            <v>821.731,00-</v>
          </cell>
        </row>
        <row r="34">
          <cell r="A34">
            <v>236803001</v>
          </cell>
          <cell r="B34" t="str">
            <v>TARIFA .003</v>
          </cell>
          <cell r="D34">
            <v>781153</v>
          </cell>
          <cell r="E34">
            <v>0</v>
          </cell>
          <cell r="F34">
            <v>0</v>
          </cell>
          <cell r="G34">
            <v>0</v>
          </cell>
          <cell r="H34" t="str">
            <v>781.153,00-</v>
          </cell>
        </row>
        <row r="36">
          <cell r="A36">
            <v>236803004</v>
          </cell>
          <cell r="B36" t="str">
            <v>TARIFA .007</v>
          </cell>
          <cell r="D36">
            <v>40578</v>
          </cell>
          <cell r="E36">
            <v>0</v>
          </cell>
          <cell r="F36">
            <v>0</v>
          </cell>
          <cell r="G36">
            <v>0</v>
          </cell>
          <cell r="H36" t="str">
            <v>40.578,00-</v>
          </cell>
        </row>
        <row r="38">
          <cell r="A38" t="str">
            <v>_x000C_CARACOL TEL</v>
          </cell>
          <cell r="B38" t="str">
            <v>EVISION S.A.</v>
          </cell>
          <cell r="H38" t="str">
            <v>PAGINA No.   136</v>
          </cell>
        </row>
        <row r="39">
          <cell r="A39" t="str">
            <v>XCALIBUR REF</v>
          </cell>
          <cell r="B39" t="str">
            <v>. cg2233.r</v>
          </cell>
          <cell r="C39" t="str">
            <v>BAL</v>
          </cell>
          <cell r="D39" t="str">
            <v>ANCE DE COMPROBACI</v>
          </cell>
          <cell r="E39" t="str">
            <v>ON POR UBICACION AL</v>
          </cell>
          <cell r="F39">
            <v>36372</v>
          </cell>
          <cell r="G39" t="str">
            <v>C.U</v>
          </cell>
          <cell r="H39" t="str">
            <v>. 18/08 11:01 ALV</v>
          </cell>
        </row>
        <row r="41">
          <cell r="A41" t="str">
            <v>CUENTA</v>
          </cell>
          <cell r="B41" t="str">
            <v>DESCRIPCION</v>
          </cell>
          <cell r="D41" t="str">
            <v>SALDO ANTERIOR</v>
          </cell>
          <cell r="E41" t="str">
            <v>DEBITOS MES</v>
          </cell>
          <cell r="F41" t="str">
            <v>CREDITOS MES</v>
          </cell>
          <cell r="G41" t="str">
            <v>SALDO MES</v>
          </cell>
          <cell r="H41" t="str">
            <v>SALDO ACTUAL</v>
          </cell>
        </row>
        <row r="42">
          <cell r="A42" t="str">
            <v>------------</v>
          </cell>
          <cell r="B42" t="str">
            <v>--------------------</v>
          </cell>
          <cell r="C42" t="str">
            <v>----</v>
          </cell>
          <cell r="D42" t="str">
            <v>-----------------</v>
          </cell>
          <cell r="E42" t="str">
            <v>------------------</v>
          </cell>
          <cell r="F42" t="str">
            <v>------------------</v>
          </cell>
          <cell r="G42" t="str">
            <v>------------------ -</v>
          </cell>
          <cell r="H42" t="str">
            <v>-----------------</v>
          </cell>
        </row>
        <row r="43">
          <cell r="A43">
            <v>4</v>
          </cell>
          <cell r="B43" t="str">
            <v>INGRESOS</v>
          </cell>
          <cell r="D43">
            <v>1266293141.45</v>
          </cell>
          <cell r="E43">
            <v>536483636</v>
          </cell>
          <cell r="F43">
            <v>55758619</v>
          </cell>
          <cell r="G43">
            <v>480725017</v>
          </cell>
          <cell r="H43">
            <v>1747018158.45</v>
          </cell>
        </row>
        <row r="44">
          <cell r="A44">
            <v>41</v>
          </cell>
          <cell r="B44" t="str">
            <v>OPERACIONALES</v>
          </cell>
          <cell r="D44">
            <v>1250464395</v>
          </cell>
          <cell r="E44">
            <v>536483636</v>
          </cell>
          <cell r="F44">
            <v>29269818</v>
          </cell>
          <cell r="G44">
            <v>507213818</v>
          </cell>
          <cell r="H44">
            <v>1757678213</v>
          </cell>
        </row>
        <row r="45">
          <cell r="A45">
            <v>4170</v>
          </cell>
          <cell r="B45" t="str">
            <v>OTRAS ACTIV.SERV COMU</v>
          </cell>
          <cell r="C45" t="str">
            <v>NIT.</v>
          </cell>
          <cell r="D45">
            <v>57358181</v>
          </cell>
          <cell r="E45">
            <v>374300</v>
          </cell>
          <cell r="F45">
            <v>75000</v>
          </cell>
          <cell r="G45">
            <v>299300</v>
          </cell>
          <cell r="H45">
            <v>57657481</v>
          </cell>
        </row>
        <row r="46">
          <cell r="A46">
            <v>417025</v>
          </cell>
          <cell r="B46" t="str">
            <v>ACTIVIDAD DE RADIO Y</v>
          </cell>
          <cell r="C46" t="str">
            <v>T.V</v>
          </cell>
          <cell r="D46">
            <v>57358181</v>
          </cell>
          <cell r="E46">
            <v>374300</v>
          </cell>
          <cell r="F46">
            <v>75000</v>
          </cell>
          <cell r="G46">
            <v>299300</v>
          </cell>
          <cell r="H46">
            <v>57657481</v>
          </cell>
        </row>
        <row r="47">
          <cell r="A47">
            <v>417025001</v>
          </cell>
          <cell r="B47" t="str">
            <v>POR PAUTA PUBLICITARI</v>
          </cell>
          <cell r="C47" t="str">
            <v>A</v>
          </cell>
          <cell r="D47">
            <v>57320681</v>
          </cell>
          <cell r="E47">
            <v>0</v>
          </cell>
          <cell r="F47">
            <v>0</v>
          </cell>
          <cell r="G47">
            <v>0</v>
          </cell>
          <cell r="H47">
            <v>57320681</v>
          </cell>
        </row>
        <row r="49">
          <cell r="A49">
            <v>417025010</v>
          </cell>
          <cell r="B49" t="str">
            <v>VTR'S FACT CLIENTES</v>
          </cell>
          <cell r="D49">
            <v>37500</v>
          </cell>
          <cell r="E49">
            <v>374300</v>
          </cell>
          <cell r="F49">
            <v>75000</v>
          </cell>
          <cell r="G49">
            <v>299300</v>
          </cell>
          <cell r="H49">
            <v>336800</v>
          </cell>
        </row>
        <row r="51">
          <cell r="A51">
            <v>4175</v>
          </cell>
          <cell r="B51" t="str">
            <v>DEVOLUCIONES EN VENTA</v>
          </cell>
          <cell r="C51" t="str">
            <v>S</v>
          </cell>
          <cell r="D51">
            <v>1193106214</v>
          </cell>
          <cell r="E51">
            <v>536109336</v>
          </cell>
          <cell r="F51">
            <v>29194818</v>
          </cell>
          <cell r="G51">
            <v>506914518</v>
          </cell>
          <cell r="H51">
            <v>1700020732</v>
          </cell>
        </row>
        <row r="52">
          <cell r="A52">
            <v>417505</v>
          </cell>
          <cell r="B52" t="str">
            <v>DEVOL.REBAJ Y DCTOS</v>
          </cell>
          <cell r="D52">
            <v>1193106214</v>
          </cell>
          <cell r="E52">
            <v>536109336</v>
          </cell>
          <cell r="F52">
            <v>29194818</v>
          </cell>
          <cell r="G52">
            <v>506914518</v>
          </cell>
          <cell r="H52">
            <v>1700020732</v>
          </cell>
        </row>
        <row r="53">
          <cell r="A53">
            <v>417505003</v>
          </cell>
          <cell r="B53" t="str">
            <v>DCTOS ADICIONALES (DB</v>
          </cell>
          <cell r="C53" t="str">
            <v>)</v>
          </cell>
          <cell r="D53">
            <v>805744</v>
          </cell>
          <cell r="E53">
            <v>873859</v>
          </cell>
          <cell r="F53">
            <v>1068501</v>
          </cell>
          <cell r="G53" t="str">
            <v>194.642,00-</v>
          </cell>
          <cell r="H53">
            <v>611102</v>
          </cell>
        </row>
        <row r="55">
          <cell r="A55">
            <v>417505004</v>
          </cell>
          <cell r="B55" t="str">
            <v>ANUL.FACT.ANOS ANT (D</v>
          </cell>
          <cell r="C55" t="str">
            <v>B)</v>
          </cell>
          <cell r="D55">
            <v>34309047</v>
          </cell>
          <cell r="E55">
            <v>30899237</v>
          </cell>
          <cell r="F55">
            <v>0</v>
          </cell>
          <cell r="G55">
            <v>30899237</v>
          </cell>
          <cell r="H55">
            <v>65208284</v>
          </cell>
        </row>
        <row r="57">
          <cell r="A57">
            <v>417505005</v>
          </cell>
          <cell r="B57" t="str">
            <v>DESCUENTOS POR BONIFI</v>
          </cell>
          <cell r="C57" t="str">
            <v>CADO</v>
          </cell>
          <cell r="D57">
            <v>1157991423</v>
          </cell>
          <cell r="E57">
            <v>504336240</v>
          </cell>
          <cell r="F57">
            <v>28126317</v>
          </cell>
          <cell r="G57">
            <v>476209923</v>
          </cell>
          <cell r="H57">
            <v>1634201346</v>
          </cell>
        </row>
        <row r="59">
          <cell r="A59">
            <v>42</v>
          </cell>
          <cell r="B59" t="str">
            <v>NO OPERACIONALES</v>
          </cell>
          <cell r="D59">
            <v>15828746.449999999</v>
          </cell>
          <cell r="E59">
            <v>0</v>
          </cell>
          <cell r="F59">
            <v>26488801</v>
          </cell>
          <cell r="G59" t="str">
            <v>26.488.801,00-</v>
          </cell>
          <cell r="H59" t="str">
            <v>10.660.054,55-</v>
          </cell>
        </row>
        <row r="60">
          <cell r="A60">
            <v>4250</v>
          </cell>
          <cell r="B60" t="str">
            <v>RECUPERACIONES</v>
          </cell>
          <cell r="D60">
            <v>19260117</v>
          </cell>
          <cell r="E60">
            <v>0</v>
          </cell>
          <cell r="F60">
            <v>0</v>
          </cell>
          <cell r="G60">
            <v>0</v>
          </cell>
          <cell r="H60" t="str">
            <v>19.260.117,00-</v>
          </cell>
        </row>
        <row r="61">
          <cell r="A61">
            <v>425035</v>
          </cell>
          <cell r="B61" t="str">
            <v>DE PROVISIONES</v>
          </cell>
          <cell r="D61">
            <v>19260117</v>
          </cell>
          <cell r="E61">
            <v>0</v>
          </cell>
          <cell r="F61">
            <v>0</v>
          </cell>
          <cell r="G61">
            <v>0</v>
          </cell>
          <cell r="H61" t="str">
            <v>19.260.117,00-</v>
          </cell>
        </row>
        <row r="63">
          <cell r="A63">
            <v>4265</v>
          </cell>
          <cell r="B63" t="str">
            <v>ING.DE EJERC ANTERIOR</v>
          </cell>
          <cell r="C63" t="str">
            <v>ES</v>
          </cell>
          <cell r="D63">
            <v>35088863.450000003</v>
          </cell>
          <cell r="E63">
            <v>0</v>
          </cell>
          <cell r="F63">
            <v>26488801</v>
          </cell>
          <cell r="G63" t="str">
            <v>26.488.801,00-</v>
          </cell>
          <cell r="H63">
            <v>8600062.4499999993</v>
          </cell>
        </row>
        <row r="64">
          <cell r="A64">
            <v>426505</v>
          </cell>
          <cell r="B64" t="str">
            <v>ING.DE EJERC ANTERIOR</v>
          </cell>
          <cell r="C64" t="str">
            <v>ES</v>
          </cell>
          <cell r="D64">
            <v>35088863.450000003</v>
          </cell>
          <cell r="E64">
            <v>0</v>
          </cell>
          <cell r="F64">
            <v>26488801</v>
          </cell>
          <cell r="G64" t="str">
            <v>26.488.801,00-</v>
          </cell>
          <cell r="H64">
            <v>8600062.4499999993</v>
          </cell>
        </row>
        <row r="66">
          <cell r="A66" t="str">
            <v>_x000C_CARACOL TEL</v>
          </cell>
          <cell r="B66" t="str">
            <v>EVISION S.A.</v>
          </cell>
          <cell r="H66" t="str">
            <v>PAGINA No.   137</v>
          </cell>
        </row>
        <row r="67">
          <cell r="A67" t="str">
            <v>XCALIBUR REF</v>
          </cell>
          <cell r="B67" t="str">
            <v>. cg2233.r</v>
          </cell>
          <cell r="C67" t="str">
            <v>BAL</v>
          </cell>
          <cell r="D67" t="str">
            <v>ANCE DE COMPROBACI</v>
          </cell>
          <cell r="E67" t="str">
            <v>ON POR UBICACION AL</v>
          </cell>
          <cell r="F67">
            <v>36372</v>
          </cell>
          <cell r="G67" t="str">
            <v>C.U</v>
          </cell>
          <cell r="H67" t="str">
            <v>. 18/08 11:01 ALV</v>
          </cell>
        </row>
        <row r="69">
          <cell r="A69" t="str">
            <v>CUENTA</v>
          </cell>
          <cell r="B69" t="str">
            <v>DESCRIPCION</v>
          </cell>
          <cell r="D69" t="str">
            <v>SALDO ANTERIOR</v>
          </cell>
          <cell r="E69" t="str">
            <v>DEBITOS MES</v>
          </cell>
          <cell r="F69" t="str">
            <v>CREDITOS MES</v>
          </cell>
          <cell r="G69" t="str">
            <v>SALDO MES</v>
          </cell>
          <cell r="H69" t="str">
            <v>SALDO ACTUAL</v>
          </cell>
        </row>
        <row r="70">
          <cell r="A70" t="str">
            <v>------------</v>
          </cell>
          <cell r="B70" t="str">
            <v>--------------------</v>
          </cell>
          <cell r="C70" t="str">
            <v>----</v>
          </cell>
          <cell r="D70" t="str">
            <v>-----------------</v>
          </cell>
          <cell r="E70" t="str">
            <v>------------------</v>
          </cell>
          <cell r="F70" t="str">
            <v>------------------</v>
          </cell>
          <cell r="G70" t="str">
            <v>------------------ -</v>
          </cell>
          <cell r="H70" t="str">
            <v>-----------------</v>
          </cell>
        </row>
        <row r="71">
          <cell r="A71">
            <v>5</v>
          </cell>
          <cell r="B71" t="str">
            <v>GASTOS</v>
          </cell>
          <cell r="D71">
            <v>2476443184.7800002</v>
          </cell>
          <cell r="E71">
            <v>1481666645.25</v>
          </cell>
          <cell r="F71">
            <v>850942479.25</v>
          </cell>
          <cell r="G71">
            <v>630724166</v>
          </cell>
          <cell r="H71">
            <v>3107167350.7800002</v>
          </cell>
        </row>
        <row r="72">
          <cell r="A72">
            <v>52</v>
          </cell>
          <cell r="B72" t="str">
            <v>OPERACIONALES DE VENT</v>
          </cell>
          <cell r="C72" t="str">
            <v>AS</v>
          </cell>
          <cell r="D72">
            <v>2474682063.7800002</v>
          </cell>
          <cell r="E72">
            <v>1481666645.25</v>
          </cell>
          <cell r="F72">
            <v>850942479.25</v>
          </cell>
          <cell r="G72">
            <v>630724166</v>
          </cell>
          <cell r="H72">
            <v>3105406229.7800002</v>
          </cell>
        </row>
        <row r="73">
          <cell r="A73">
            <v>5205</v>
          </cell>
          <cell r="B73" t="str">
            <v>GASTOS DE PERSONAL</v>
          </cell>
          <cell r="D73">
            <v>7120780</v>
          </cell>
          <cell r="E73">
            <v>0</v>
          </cell>
          <cell r="F73">
            <v>0</v>
          </cell>
          <cell r="G73">
            <v>0</v>
          </cell>
          <cell r="H73">
            <v>7120780</v>
          </cell>
        </row>
        <row r="74">
          <cell r="A74">
            <v>520551</v>
          </cell>
          <cell r="B74" t="str">
            <v>DOTAC Y SUMINIS A TRA</v>
          </cell>
          <cell r="C74" t="str">
            <v>BAJ.</v>
          </cell>
          <cell r="D74">
            <v>7120780</v>
          </cell>
          <cell r="E74">
            <v>0</v>
          </cell>
          <cell r="F74">
            <v>0</v>
          </cell>
          <cell r="G74">
            <v>0</v>
          </cell>
          <cell r="H74">
            <v>7120780</v>
          </cell>
        </row>
        <row r="76">
          <cell r="A76">
            <v>5215</v>
          </cell>
          <cell r="B76" t="str">
            <v>IMPUESTOS</v>
          </cell>
          <cell r="D76">
            <v>53244890</v>
          </cell>
          <cell r="E76">
            <v>0</v>
          </cell>
          <cell r="F76">
            <v>0</v>
          </cell>
          <cell r="G76">
            <v>0</v>
          </cell>
          <cell r="H76">
            <v>53244890</v>
          </cell>
        </row>
        <row r="77">
          <cell r="A77">
            <v>521505</v>
          </cell>
          <cell r="B77" t="str">
            <v>IMPTO DE INDUSTRIA Y</v>
          </cell>
          <cell r="C77" t="str">
            <v>COME</v>
          </cell>
          <cell r="D77">
            <v>53244890</v>
          </cell>
          <cell r="E77">
            <v>0</v>
          </cell>
          <cell r="F77">
            <v>0</v>
          </cell>
          <cell r="G77">
            <v>0</v>
          </cell>
          <cell r="H77">
            <v>53244890</v>
          </cell>
        </row>
        <row r="79">
          <cell r="A79">
            <v>5220</v>
          </cell>
          <cell r="B79" t="str">
            <v>ARRENDAMIENTOS</v>
          </cell>
          <cell r="D79">
            <v>93339376</v>
          </cell>
          <cell r="E79">
            <v>16281091</v>
          </cell>
          <cell r="F79">
            <v>0</v>
          </cell>
          <cell r="G79">
            <v>16281091</v>
          </cell>
          <cell r="H79">
            <v>109620467</v>
          </cell>
        </row>
        <row r="80">
          <cell r="A80">
            <v>522010</v>
          </cell>
          <cell r="B80" t="str">
            <v>CONSTRUCCIONES Y EDIF</v>
          </cell>
          <cell r="C80" t="str">
            <v>ICIO</v>
          </cell>
          <cell r="D80">
            <v>88556437</v>
          </cell>
          <cell r="E80">
            <v>15120024</v>
          </cell>
          <cell r="F80">
            <v>0</v>
          </cell>
          <cell r="G80">
            <v>15120024</v>
          </cell>
          <cell r="H80">
            <v>103676461</v>
          </cell>
        </row>
        <row r="82">
          <cell r="A82">
            <v>522025</v>
          </cell>
          <cell r="B82" t="str">
            <v>EQ.COMPUTAC Y COMUNIC</v>
          </cell>
          <cell r="C82" t="str">
            <v>AC.</v>
          </cell>
          <cell r="D82">
            <v>4782939</v>
          </cell>
          <cell r="E82">
            <v>1161067</v>
          </cell>
          <cell r="F82">
            <v>0</v>
          </cell>
          <cell r="G82">
            <v>1161067</v>
          </cell>
          <cell r="H82">
            <v>5944006</v>
          </cell>
        </row>
        <row r="84">
          <cell r="A84">
            <v>5225</v>
          </cell>
          <cell r="B84" t="str">
            <v>CONTRIBUC Y AFILIACIO</v>
          </cell>
          <cell r="C84" t="str">
            <v>NES</v>
          </cell>
          <cell r="D84">
            <v>5876144.7999999998</v>
          </cell>
          <cell r="E84">
            <v>278778</v>
          </cell>
          <cell r="F84">
            <v>141000</v>
          </cell>
          <cell r="G84">
            <v>137778</v>
          </cell>
          <cell r="H84">
            <v>6013922.7999999998</v>
          </cell>
        </row>
        <row r="85">
          <cell r="A85">
            <v>522510</v>
          </cell>
          <cell r="B85" t="str">
            <v>AFILIAC Y SOSTENIMIEN</v>
          </cell>
          <cell r="C85" t="str">
            <v>TOS</v>
          </cell>
          <cell r="D85">
            <v>5876144.7999999998</v>
          </cell>
          <cell r="E85">
            <v>278778</v>
          </cell>
          <cell r="F85">
            <v>141000</v>
          </cell>
          <cell r="G85">
            <v>137778</v>
          </cell>
          <cell r="H85">
            <v>6013922.7999999998</v>
          </cell>
        </row>
        <row r="87">
          <cell r="A87">
            <v>5235</v>
          </cell>
          <cell r="B87" t="str">
            <v>SERVICIOS</v>
          </cell>
          <cell r="D87">
            <v>55193837</v>
          </cell>
          <cell r="E87">
            <v>20505126.25</v>
          </cell>
          <cell r="F87">
            <v>6480000</v>
          </cell>
          <cell r="G87">
            <v>14025126.25</v>
          </cell>
          <cell r="H87">
            <v>69218963.25</v>
          </cell>
        </row>
        <row r="88">
          <cell r="A88">
            <v>523505</v>
          </cell>
          <cell r="B88" t="str">
            <v>ASEO Y VIGILANCIA</v>
          </cell>
          <cell r="D88">
            <v>20074311</v>
          </cell>
          <cell r="E88">
            <v>5528453.25</v>
          </cell>
          <cell r="F88">
            <v>0</v>
          </cell>
          <cell r="G88">
            <v>5528453.25</v>
          </cell>
          <cell r="H88">
            <v>25602764.25</v>
          </cell>
        </row>
        <row r="90">
          <cell r="A90">
            <v>523525</v>
          </cell>
          <cell r="B90" t="str">
            <v>ACUEDUCTO Y ALCANTARI</v>
          </cell>
          <cell r="C90" t="str">
            <v>LLAD</v>
          </cell>
          <cell r="D90">
            <v>1198800</v>
          </cell>
          <cell r="E90">
            <v>881175</v>
          </cell>
          <cell r="F90">
            <v>480000</v>
          </cell>
          <cell r="G90">
            <v>401175</v>
          </cell>
          <cell r="H90">
            <v>1599975</v>
          </cell>
        </row>
        <row r="92">
          <cell r="A92">
            <v>523530</v>
          </cell>
          <cell r="B92" t="str">
            <v>ENERGIA ELECTRICA</v>
          </cell>
          <cell r="D92">
            <v>10654175</v>
          </cell>
          <cell r="E92">
            <v>4736300</v>
          </cell>
          <cell r="F92">
            <v>1500000</v>
          </cell>
          <cell r="G92">
            <v>3236300</v>
          </cell>
          <cell r="H92">
            <v>13890475</v>
          </cell>
        </row>
        <row r="94">
          <cell r="A94">
            <v>523535</v>
          </cell>
          <cell r="B94" t="str">
            <v>TELEFONOS</v>
          </cell>
          <cell r="D94">
            <v>23173559</v>
          </cell>
          <cell r="E94">
            <v>9359198</v>
          </cell>
          <cell r="F94">
            <v>4500000</v>
          </cell>
          <cell r="G94">
            <v>4859198</v>
          </cell>
          <cell r="H94">
            <v>28032757</v>
          </cell>
        </row>
        <row r="96">
          <cell r="A96">
            <v>523550</v>
          </cell>
          <cell r="B96" t="str">
            <v>TRASPORTES Y ACARREOS</v>
          </cell>
          <cell r="D96">
            <v>92992</v>
          </cell>
          <cell r="E96">
            <v>0</v>
          </cell>
          <cell r="F96">
            <v>0</v>
          </cell>
          <cell r="G96">
            <v>0</v>
          </cell>
          <cell r="H96">
            <v>92992</v>
          </cell>
        </row>
        <row r="98">
          <cell r="A98">
            <v>5245</v>
          </cell>
          <cell r="B98" t="str">
            <v>MANTENIM Y REPARACION</v>
          </cell>
          <cell r="C98" t="str">
            <v>ES</v>
          </cell>
          <cell r="D98">
            <v>2264488</v>
          </cell>
          <cell r="E98">
            <v>77068</v>
          </cell>
          <cell r="F98">
            <v>0</v>
          </cell>
          <cell r="G98">
            <v>77068</v>
          </cell>
          <cell r="H98">
            <v>2341556</v>
          </cell>
        </row>
        <row r="99">
          <cell r="A99">
            <v>524510</v>
          </cell>
          <cell r="B99" t="str">
            <v>CONSTRUCC Y EDIFICACI</v>
          </cell>
          <cell r="C99" t="str">
            <v>ONES</v>
          </cell>
          <cell r="D99">
            <v>1851488</v>
          </cell>
          <cell r="E99">
            <v>0</v>
          </cell>
          <cell r="F99">
            <v>0</v>
          </cell>
          <cell r="G99">
            <v>0</v>
          </cell>
          <cell r="H99">
            <v>1851488</v>
          </cell>
        </row>
        <row r="101">
          <cell r="A101">
            <v>524515</v>
          </cell>
          <cell r="B101" t="str">
            <v>MAQUINARIA Y EQUIPO</v>
          </cell>
          <cell r="D101">
            <v>405000</v>
          </cell>
          <cell r="E101">
            <v>77068</v>
          </cell>
          <cell r="F101">
            <v>0</v>
          </cell>
          <cell r="G101">
            <v>77068</v>
          </cell>
          <cell r="H101">
            <v>482068</v>
          </cell>
        </row>
        <row r="103">
          <cell r="A103">
            <v>524520</v>
          </cell>
          <cell r="B103" t="str">
            <v>EQUIPO DE OFICINA</v>
          </cell>
          <cell r="D103">
            <v>8000</v>
          </cell>
          <cell r="E103">
            <v>0</v>
          </cell>
          <cell r="F103">
            <v>0</v>
          </cell>
          <cell r="G103">
            <v>0</v>
          </cell>
          <cell r="H103">
            <v>8000</v>
          </cell>
        </row>
        <row r="105">
          <cell r="A105">
            <v>5255</v>
          </cell>
          <cell r="B105" t="str">
            <v>GASTOS DE VIAJE</v>
          </cell>
          <cell r="D105">
            <v>2434100</v>
          </cell>
          <cell r="E105">
            <v>0</v>
          </cell>
          <cell r="F105">
            <v>0</v>
          </cell>
          <cell r="G105">
            <v>0</v>
          </cell>
          <cell r="H105">
            <v>2434100</v>
          </cell>
        </row>
        <row r="106">
          <cell r="A106">
            <v>525505</v>
          </cell>
          <cell r="B106" t="str">
            <v>ALOJAM Y MANUTENCION</v>
          </cell>
          <cell r="D106">
            <v>245300</v>
          </cell>
          <cell r="E106">
            <v>0</v>
          </cell>
          <cell r="F106">
            <v>0</v>
          </cell>
          <cell r="G106">
            <v>0</v>
          </cell>
          <cell r="H106">
            <v>245300</v>
          </cell>
        </row>
        <row r="108">
          <cell r="A108">
            <v>525515</v>
          </cell>
          <cell r="B108" t="str">
            <v>PASAJES AEREOS</v>
          </cell>
          <cell r="D108">
            <v>2188800</v>
          </cell>
          <cell r="E108">
            <v>0</v>
          </cell>
          <cell r="F108">
            <v>0</v>
          </cell>
          <cell r="G108">
            <v>0</v>
          </cell>
          <cell r="H108">
            <v>2188800</v>
          </cell>
        </row>
        <row r="110">
          <cell r="A110">
            <v>5295</v>
          </cell>
          <cell r="B110" t="str">
            <v>DIVERSOS</v>
          </cell>
          <cell r="D110">
            <v>2255208447.98</v>
          </cell>
          <cell r="E110">
            <v>1444524582</v>
          </cell>
          <cell r="F110">
            <v>844321479.25</v>
          </cell>
          <cell r="G110">
            <v>600203102.75</v>
          </cell>
          <cell r="H110">
            <v>2855411550.73</v>
          </cell>
        </row>
        <row r="111">
          <cell r="A111">
            <v>529505</v>
          </cell>
          <cell r="B111" t="str">
            <v>COMISIONES</v>
          </cell>
          <cell r="D111">
            <v>2203901720.73</v>
          </cell>
          <cell r="E111">
            <v>1427096688</v>
          </cell>
          <cell r="F111">
            <v>844151479.25</v>
          </cell>
          <cell r="G111">
            <v>582945208.75</v>
          </cell>
          <cell r="H111">
            <v>2786846929.48</v>
          </cell>
        </row>
        <row r="113">
          <cell r="A113">
            <v>529525</v>
          </cell>
          <cell r="B113" t="str">
            <v>ELEM.DE ASEO Y CAFETE</v>
          </cell>
          <cell r="C113" t="str">
            <v>RIA</v>
          </cell>
          <cell r="D113">
            <v>2872041.5</v>
          </cell>
          <cell r="E113">
            <v>338000</v>
          </cell>
          <cell r="F113">
            <v>170000</v>
          </cell>
          <cell r="G113">
            <v>168000</v>
          </cell>
          <cell r="H113">
            <v>3040041.5</v>
          </cell>
        </row>
        <row r="115">
          <cell r="A115">
            <v>529530</v>
          </cell>
          <cell r="B115" t="str">
            <v>UTILES,PAPELERIA,FOTO</v>
          </cell>
          <cell r="C115" t="str">
            <v>C.</v>
          </cell>
          <cell r="D115">
            <v>35822571</v>
          </cell>
          <cell r="E115">
            <v>6582235</v>
          </cell>
          <cell r="F115">
            <v>0</v>
          </cell>
          <cell r="G115">
            <v>6582235</v>
          </cell>
          <cell r="H115">
            <v>42404806</v>
          </cell>
        </row>
        <row r="117">
          <cell r="A117">
            <v>529560</v>
          </cell>
          <cell r="B117" t="str">
            <v>CASINO Y RESTAURANTE</v>
          </cell>
          <cell r="D117">
            <v>3672</v>
          </cell>
          <cell r="E117">
            <v>0</v>
          </cell>
          <cell r="F117">
            <v>0</v>
          </cell>
          <cell r="G117">
            <v>0</v>
          </cell>
          <cell r="H117">
            <v>3672</v>
          </cell>
        </row>
        <row r="119">
          <cell r="A119">
            <v>529595</v>
          </cell>
          <cell r="B119" t="str">
            <v>OTROS</v>
          </cell>
          <cell r="D119">
            <v>12608442.75</v>
          </cell>
          <cell r="E119">
            <v>10507659</v>
          </cell>
          <cell r="F119">
            <v>0</v>
          </cell>
          <cell r="G119">
            <v>10507659</v>
          </cell>
          <cell r="H119">
            <v>23116101.75</v>
          </cell>
        </row>
        <row r="120">
          <cell r="A120">
            <v>529595001</v>
          </cell>
          <cell r="B120" t="str">
            <v>SERVICIO DE VTR'S</v>
          </cell>
          <cell r="D120">
            <v>75000</v>
          </cell>
          <cell r="E120">
            <v>0</v>
          </cell>
          <cell r="F120">
            <v>0</v>
          </cell>
          <cell r="G120">
            <v>0</v>
          </cell>
          <cell r="H120">
            <v>75000</v>
          </cell>
        </row>
        <row r="122">
          <cell r="A122">
            <v>529595002</v>
          </cell>
          <cell r="B122" t="str">
            <v>FUNGIBLES PARA OFICIN</v>
          </cell>
          <cell r="C122" t="str">
            <v>A</v>
          </cell>
          <cell r="D122">
            <v>77000</v>
          </cell>
          <cell r="E122">
            <v>0</v>
          </cell>
          <cell r="F122">
            <v>0</v>
          </cell>
          <cell r="G122">
            <v>0</v>
          </cell>
          <cell r="H122">
            <v>77000</v>
          </cell>
        </row>
        <row r="124">
          <cell r="A124" t="str">
            <v>_x000C_CARACOL TEL</v>
          </cell>
          <cell r="B124" t="str">
            <v>EVISION S.A.</v>
          </cell>
          <cell r="H124" t="str">
            <v>PAGINA No.   138</v>
          </cell>
        </row>
        <row r="125">
          <cell r="A125" t="str">
            <v>XCALIBUR REF</v>
          </cell>
          <cell r="B125" t="str">
            <v>. cg2233.r</v>
          </cell>
          <cell r="C125" t="str">
            <v>BAL</v>
          </cell>
          <cell r="D125" t="str">
            <v>ANCE DE COMPROBACI</v>
          </cell>
          <cell r="E125" t="str">
            <v>ON POR UBICACION AL</v>
          </cell>
          <cell r="F125">
            <v>36372</v>
          </cell>
          <cell r="G125" t="str">
            <v>C.U</v>
          </cell>
          <cell r="H125" t="str">
            <v>. 18/08 11:01 ALV</v>
          </cell>
        </row>
        <row r="127">
          <cell r="A127" t="str">
            <v>CUENTA</v>
          </cell>
          <cell r="B127" t="str">
            <v>DESCRIPCION</v>
          </cell>
          <cell r="D127" t="str">
            <v>SALDO ANTERIOR</v>
          </cell>
          <cell r="E127" t="str">
            <v>DEBITOS MES</v>
          </cell>
          <cell r="F127" t="str">
            <v>CREDITOS MES</v>
          </cell>
          <cell r="G127" t="str">
            <v>SALDO MES</v>
          </cell>
          <cell r="H127" t="str">
            <v>SALDO ACTUAL</v>
          </cell>
        </row>
        <row r="128">
          <cell r="A128" t="str">
            <v>------------</v>
          </cell>
          <cell r="B128" t="str">
            <v>--------------------</v>
          </cell>
          <cell r="C128" t="str">
            <v>----</v>
          </cell>
          <cell r="D128" t="str">
            <v>-----------------</v>
          </cell>
          <cell r="E128" t="str">
            <v>------------------</v>
          </cell>
          <cell r="F128" t="str">
            <v>------------------</v>
          </cell>
          <cell r="G128" t="str">
            <v>------------------ -</v>
          </cell>
          <cell r="H128" t="str">
            <v>-----------------</v>
          </cell>
        </row>
        <row r="129">
          <cell r="A129">
            <v>529595003</v>
          </cell>
          <cell r="B129" t="str">
            <v>ELEMENTOS DE COMPUTO</v>
          </cell>
          <cell r="D129">
            <v>983968.75</v>
          </cell>
          <cell r="E129">
            <v>0</v>
          </cell>
          <cell r="F129">
            <v>0</v>
          </cell>
          <cell r="G129">
            <v>0</v>
          </cell>
          <cell r="H129">
            <v>983968.75</v>
          </cell>
        </row>
        <row r="131">
          <cell r="A131">
            <v>529595004</v>
          </cell>
          <cell r="B131" t="str">
            <v>ADMON DE EDIFICIOS</v>
          </cell>
          <cell r="D131">
            <v>11395104</v>
          </cell>
          <cell r="E131">
            <v>1902164</v>
          </cell>
          <cell r="F131">
            <v>0</v>
          </cell>
          <cell r="G131">
            <v>1902164</v>
          </cell>
          <cell r="H131">
            <v>13297268</v>
          </cell>
        </row>
        <row r="133">
          <cell r="A133">
            <v>529595007</v>
          </cell>
          <cell r="B133" t="str">
            <v>SOFTWARE</v>
          </cell>
          <cell r="D133">
            <v>0</v>
          </cell>
          <cell r="E133">
            <v>8605495</v>
          </cell>
          <cell r="F133">
            <v>0</v>
          </cell>
          <cell r="G133">
            <v>8605495</v>
          </cell>
          <cell r="H133">
            <v>8605495</v>
          </cell>
        </row>
        <row r="135">
          <cell r="A135">
            <v>529595008</v>
          </cell>
          <cell r="B135" t="str">
            <v>FUNG PARA OFIC Y DECO</v>
          </cell>
          <cell r="C135" t="str">
            <v>RATI</v>
          </cell>
          <cell r="D135">
            <v>77370</v>
          </cell>
          <cell r="E135">
            <v>0</v>
          </cell>
          <cell r="F135">
            <v>0</v>
          </cell>
          <cell r="G135">
            <v>0</v>
          </cell>
          <cell r="H135">
            <v>77370</v>
          </cell>
        </row>
        <row r="137">
          <cell r="A137">
            <v>53</v>
          </cell>
          <cell r="B137" t="str">
            <v>NO OPERACIONALES</v>
          </cell>
          <cell r="D137">
            <v>1761121</v>
          </cell>
          <cell r="E137">
            <v>0</v>
          </cell>
          <cell r="F137">
            <v>0</v>
          </cell>
          <cell r="G137">
            <v>0</v>
          </cell>
          <cell r="H137">
            <v>1761121</v>
          </cell>
        </row>
        <row r="138">
          <cell r="A138">
            <v>5395</v>
          </cell>
          <cell r="B138" t="str">
            <v>GASTOS DIVERSOS</v>
          </cell>
          <cell r="D138">
            <v>1761121</v>
          </cell>
          <cell r="E138">
            <v>0</v>
          </cell>
          <cell r="F138">
            <v>0</v>
          </cell>
          <cell r="G138">
            <v>0</v>
          </cell>
          <cell r="H138">
            <v>1761121</v>
          </cell>
        </row>
        <row r="139">
          <cell r="A139">
            <v>539595</v>
          </cell>
          <cell r="B139" t="str">
            <v>OTROS</v>
          </cell>
          <cell r="D139">
            <v>1761121</v>
          </cell>
          <cell r="E139">
            <v>0</v>
          </cell>
          <cell r="F139">
            <v>0</v>
          </cell>
          <cell r="G139">
            <v>0</v>
          </cell>
          <cell r="H139">
            <v>1761121</v>
          </cell>
        </row>
        <row r="140">
          <cell r="A140">
            <v>539595001</v>
          </cell>
          <cell r="B140" t="str">
            <v>AJUSTES EJERC.ANTERIO</v>
          </cell>
          <cell r="C140" t="str">
            <v>RES</v>
          </cell>
          <cell r="D140">
            <v>1761121</v>
          </cell>
          <cell r="E140">
            <v>0</v>
          </cell>
          <cell r="F140">
            <v>0</v>
          </cell>
          <cell r="G140">
            <v>0</v>
          </cell>
          <cell r="H140">
            <v>1761121</v>
          </cell>
        </row>
        <row r="142">
          <cell r="A142" t="str">
            <v>_x000C_CARACOL TEL</v>
          </cell>
          <cell r="B142" t="str">
            <v>EVISION S.A.</v>
          </cell>
          <cell r="H142" t="str">
            <v>PAGINA No.   139</v>
          </cell>
        </row>
        <row r="143">
          <cell r="A143" t="str">
            <v>XCALIBUR REF</v>
          </cell>
          <cell r="B143" t="str">
            <v>. cg2233.r</v>
          </cell>
          <cell r="C143" t="str">
            <v>BAL</v>
          </cell>
          <cell r="D143" t="str">
            <v>ANCE DE COMPROBACI</v>
          </cell>
          <cell r="E143" t="str">
            <v>ON POR UBICACION AL</v>
          </cell>
          <cell r="F143">
            <v>36372</v>
          </cell>
          <cell r="G143" t="str">
            <v>C.U</v>
          </cell>
          <cell r="H143" t="str">
            <v>. 18/08 11:01 ALV</v>
          </cell>
        </row>
        <row r="145">
          <cell r="A145" t="str">
            <v>CUENTA</v>
          </cell>
          <cell r="B145" t="str">
            <v>DESCRIPCION</v>
          </cell>
          <cell r="D145" t="str">
            <v>SALDO ANTERIOR</v>
          </cell>
          <cell r="E145" t="str">
            <v>DEBITOS MES</v>
          </cell>
          <cell r="F145" t="str">
            <v>CREDITOS MES</v>
          </cell>
          <cell r="G145" t="str">
            <v>SALDO MES</v>
          </cell>
          <cell r="H145" t="str">
            <v>SALDO ACTUAL</v>
          </cell>
        </row>
        <row r="146">
          <cell r="A146" t="str">
            <v>------------</v>
          </cell>
          <cell r="B146" t="str">
            <v>--------------------</v>
          </cell>
          <cell r="C146" t="str">
            <v>----</v>
          </cell>
          <cell r="D146" t="str">
            <v>-----------------</v>
          </cell>
          <cell r="E146" t="str">
            <v>------------------</v>
          </cell>
          <cell r="F146" t="str">
            <v>------------------</v>
          </cell>
          <cell r="G146" t="str">
            <v>------------------ -</v>
          </cell>
          <cell r="H146" t="str">
            <v>-----------------</v>
          </cell>
        </row>
      </sheetData>
      <sheetData sheetId="34" refreshError="1">
        <row r="1">
          <cell r="B1" t="str">
            <v>1042 VENTAS INTERNACI</v>
          </cell>
          <cell r="C1" t="str">
            <v>ONAL</v>
          </cell>
          <cell r="D1" t="str">
            <v>ES</v>
          </cell>
        </row>
        <row r="3">
          <cell r="A3">
            <v>1</v>
          </cell>
          <cell r="B3" t="str">
            <v>ACTIVO</v>
          </cell>
          <cell r="D3">
            <v>140103889.09</v>
          </cell>
          <cell r="E3">
            <v>71682618.420000002</v>
          </cell>
          <cell r="F3">
            <v>93422073.370000005</v>
          </cell>
          <cell r="G3" t="str">
            <v>21.739.454,95-</v>
          </cell>
          <cell r="H3">
            <v>118364434.14</v>
          </cell>
        </row>
        <row r="4">
          <cell r="A4">
            <v>17</v>
          </cell>
          <cell r="B4" t="str">
            <v>DIFERIDOS</v>
          </cell>
          <cell r="D4">
            <v>140103889.09</v>
          </cell>
          <cell r="E4">
            <v>71682618.420000002</v>
          </cell>
          <cell r="F4">
            <v>93422073.370000005</v>
          </cell>
          <cell r="G4" t="str">
            <v>21.739.454,95-</v>
          </cell>
          <cell r="H4">
            <v>118364434.14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51722166.899999999</v>
          </cell>
          <cell r="E5">
            <v>184074.08</v>
          </cell>
          <cell r="F5">
            <v>1831271.02</v>
          </cell>
          <cell r="G5" t="str">
            <v>1.647.196,94-</v>
          </cell>
          <cell r="H5">
            <v>50074969.960000001</v>
          </cell>
        </row>
        <row r="6">
          <cell r="A6">
            <v>170525</v>
          </cell>
          <cell r="B6" t="str">
            <v>ARRENDAMIENTOS</v>
          </cell>
          <cell r="D6">
            <v>19410121.699999999</v>
          </cell>
          <cell r="E6">
            <v>0</v>
          </cell>
          <cell r="F6">
            <v>1624187.68</v>
          </cell>
          <cell r="G6" t="str">
            <v>1.624.187,68-</v>
          </cell>
          <cell r="H6">
            <v>17785934.02</v>
          </cell>
        </row>
        <row r="7">
          <cell r="A7">
            <v>170525001</v>
          </cell>
          <cell r="B7" t="str">
            <v>BIENES MUEBLES</v>
          </cell>
          <cell r="D7">
            <v>15672129.699999999</v>
          </cell>
          <cell r="E7">
            <v>0</v>
          </cell>
          <cell r="F7">
            <v>1624187.68</v>
          </cell>
          <cell r="G7" t="str">
            <v>1.624.187,68-</v>
          </cell>
          <cell r="H7">
            <v>14047942.02</v>
          </cell>
        </row>
        <row r="9">
          <cell r="A9">
            <v>170525002</v>
          </cell>
          <cell r="B9" t="str">
            <v>BIENES INMUEBLES</v>
          </cell>
          <cell r="D9">
            <v>3737992</v>
          </cell>
          <cell r="E9">
            <v>0</v>
          </cell>
          <cell r="F9">
            <v>0</v>
          </cell>
          <cell r="G9">
            <v>0</v>
          </cell>
          <cell r="H9">
            <v>3737992</v>
          </cell>
        </row>
        <row r="11">
          <cell r="A11">
            <v>170540</v>
          </cell>
          <cell r="B11" t="str">
            <v>SERVICIOS</v>
          </cell>
          <cell r="D11">
            <v>5188390.45</v>
          </cell>
          <cell r="E11">
            <v>0</v>
          </cell>
          <cell r="F11">
            <v>0</v>
          </cell>
          <cell r="G11">
            <v>0</v>
          </cell>
          <cell r="H11">
            <v>5188390.45</v>
          </cell>
        </row>
        <row r="12">
          <cell r="A12">
            <v>170540001</v>
          </cell>
          <cell r="B12" t="str">
            <v>SERV.EN GENERAL</v>
          </cell>
          <cell r="D12">
            <v>5188390.45</v>
          </cell>
          <cell r="E12">
            <v>0</v>
          </cell>
          <cell r="F12">
            <v>0</v>
          </cell>
          <cell r="G12">
            <v>0</v>
          </cell>
          <cell r="H12">
            <v>5188390.45</v>
          </cell>
        </row>
        <row r="14">
          <cell r="A14">
            <v>170595</v>
          </cell>
          <cell r="B14" t="str">
            <v>OTROS</v>
          </cell>
          <cell r="D14">
            <v>27123654.75</v>
          </cell>
          <cell r="E14">
            <v>184074.08</v>
          </cell>
          <cell r="F14">
            <v>207083.34</v>
          </cell>
          <cell r="G14" t="str">
            <v>23.009,26-</v>
          </cell>
          <cell r="H14">
            <v>27100645.489999998</v>
          </cell>
        </row>
        <row r="16">
          <cell r="A16">
            <v>1710</v>
          </cell>
          <cell r="B16" t="str">
            <v>CARGOS DIFERIDOS</v>
          </cell>
          <cell r="D16">
            <v>88381722.189999998</v>
          </cell>
          <cell r="E16">
            <v>71498544.340000004</v>
          </cell>
          <cell r="F16">
            <v>91590802.349999994</v>
          </cell>
          <cell r="G16" t="str">
            <v>20.092.258,01-</v>
          </cell>
          <cell r="H16">
            <v>68289464.180000007</v>
          </cell>
        </row>
        <row r="17">
          <cell r="A17">
            <v>171012</v>
          </cell>
          <cell r="B17" t="str">
            <v>ESTUDIOS/INVEST/PROYE</v>
          </cell>
          <cell r="C17" t="str">
            <v>C.</v>
          </cell>
          <cell r="D17">
            <v>10333505.609999999</v>
          </cell>
          <cell r="E17">
            <v>10538500</v>
          </cell>
          <cell r="F17">
            <v>11416708.33</v>
          </cell>
          <cell r="G17" t="str">
            <v>878.208,33-</v>
          </cell>
          <cell r="H17">
            <v>9455297.2799999993</v>
          </cell>
        </row>
        <row r="18">
          <cell r="A18">
            <v>171012001</v>
          </cell>
          <cell r="B18" t="str">
            <v>HONORARIOS-ASESORIAS</v>
          </cell>
          <cell r="D18">
            <v>9880775.6099999994</v>
          </cell>
          <cell r="E18">
            <v>10538500</v>
          </cell>
          <cell r="F18">
            <v>11416708.33</v>
          </cell>
          <cell r="G18" t="str">
            <v>878.208,33-</v>
          </cell>
          <cell r="H18">
            <v>9002567.2799999993</v>
          </cell>
        </row>
        <row r="20">
          <cell r="A20">
            <v>171012003</v>
          </cell>
          <cell r="B20" t="str">
            <v>RELAC.PUBLIC Y GTOS R</v>
          </cell>
          <cell r="C20" t="str">
            <v>EPRE</v>
          </cell>
          <cell r="D20">
            <v>452730</v>
          </cell>
          <cell r="E20">
            <v>0</v>
          </cell>
          <cell r="F20">
            <v>0</v>
          </cell>
          <cell r="G20">
            <v>0</v>
          </cell>
          <cell r="H20">
            <v>452730</v>
          </cell>
        </row>
        <row r="22">
          <cell r="A22">
            <v>171020</v>
          </cell>
          <cell r="B22" t="str">
            <v>UTILES Y PAPELERIA</v>
          </cell>
          <cell r="D22">
            <v>0</v>
          </cell>
          <cell r="E22">
            <v>27750</v>
          </cell>
          <cell r="F22">
            <v>27750</v>
          </cell>
          <cell r="G22">
            <v>0</v>
          </cell>
          <cell r="H22">
            <v>0</v>
          </cell>
        </row>
        <row r="24">
          <cell r="A24">
            <v>171044</v>
          </cell>
          <cell r="B24" t="str">
            <v>PUBLICIDAD/PROPAG/PRO</v>
          </cell>
          <cell r="C24" t="str">
            <v>MOC.</v>
          </cell>
          <cell r="D24">
            <v>5190535.3499999996</v>
          </cell>
          <cell r="E24">
            <v>0</v>
          </cell>
          <cell r="F24">
            <v>0</v>
          </cell>
          <cell r="G24">
            <v>0</v>
          </cell>
          <cell r="H24">
            <v>5190535.3499999996</v>
          </cell>
        </row>
        <row r="26">
          <cell r="A26">
            <v>171095</v>
          </cell>
          <cell r="B26" t="str">
            <v>OTROS</v>
          </cell>
          <cell r="D26">
            <v>72857371.349999994</v>
          </cell>
          <cell r="E26">
            <v>60932293.57</v>
          </cell>
          <cell r="F26">
            <v>80146034.140000001</v>
          </cell>
          <cell r="G26" t="str">
            <v>19.213.740,57-</v>
          </cell>
          <cell r="H26">
            <v>53643630.780000001</v>
          </cell>
        </row>
        <row r="27">
          <cell r="A27">
            <v>171095016</v>
          </cell>
          <cell r="B27" t="str">
            <v>TRASPORTES PASAJEROS</v>
          </cell>
          <cell r="D27">
            <v>204526.68</v>
          </cell>
          <cell r="E27">
            <v>818106.72</v>
          </cell>
          <cell r="F27">
            <v>920370.06</v>
          </cell>
          <cell r="G27" t="str">
            <v>102.263,34-</v>
          </cell>
          <cell r="H27">
            <v>102263.34</v>
          </cell>
        </row>
        <row r="29">
          <cell r="A29">
            <v>171095017</v>
          </cell>
          <cell r="B29" t="str">
            <v>FLETES</v>
          </cell>
          <cell r="D29">
            <v>12198574.51</v>
          </cell>
          <cell r="E29">
            <v>3759130.85</v>
          </cell>
          <cell r="F29">
            <v>0</v>
          </cell>
          <cell r="G29">
            <v>3759130.85</v>
          </cell>
          <cell r="H29">
            <v>15957705.359999999</v>
          </cell>
        </row>
        <row r="31">
          <cell r="A31">
            <v>171095018</v>
          </cell>
          <cell r="B31" t="str">
            <v>PASAJES AEREOS</v>
          </cell>
          <cell r="D31">
            <v>5067188.9400000004</v>
          </cell>
          <cell r="E31">
            <v>6694789.7599999998</v>
          </cell>
          <cell r="F31">
            <v>8016422.9800000004</v>
          </cell>
          <cell r="G31" t="str">
            <v>1.321.633,22-</v>
          </cell>
          <cell r="H31">
            <v>3745555.72</v>
          </cell>
        </row>
        <row r="33">
          <cell r="A33">
            <v>171095019</v>
          </cell>
          <cell r="B33" t="str">
            <v>ALOJAM.Y MANUTENCION</v>
          </cell>
          <cell r="D33">
            <v>4749690.96</v>
          </cell>
          <cell r="E33">
            <v>6074442.0800000001</v>
          </cell>
          <cell r="F33">
            <v>7295330.2599999998</v>
          </cell>
          <cell r="G33" t="str">
            <v>1.220.888,18-</v>
          </cell>
          <cell r="H33">
            <v>3528802.78</v>
          </cell>
        </row>
        <row r="35">
          <cell r="A35">
            <v>171095071</v>
          </cell>
          <cell r="B35" t="str">
            <v>CINTAS Y CASETTES</v>
          </cell>
          <cell r="D35">
            <v>27246084.969999999</v>
          </cell>
          <cell r="E35">
            <v>215180</v>
          </cell>
          <cell r="F35">
            <v>16565180</v>
          </cell>
          <cell r="G35" t="str">
            <v>16.350.000,00-</v>
          </cell>
          <cell r="H35">
            <v>10896084.970000001</v>
          </cell>
        </row>
        <row r="37">
          <cell r="A37">
            <v>171095080</v>
          </cell>
          <cell r="B37" t="str">
            <v>DIREC Y PRODUC.HONORA</v>
          </cell>
          <cell r="C37" t="str">
            <v>RIOS</v>
          </cell>
          <cell r="D37">
            <v>13303244.970000001</v>
          </cell>
          <cell r="E37">
            <v>14621800</v>
          </cell>
          <cell r="F37">
            <v>14621800</v>
          </cell>
          <cell r="G37">
            <v>0</v>
          </cell>
          <cell r="H37">
            <v>13303244.970000001</v>
          </cell>
        </row>
        <row r="39">
          <cell r="A39">
            <v>171095084</v>
          </cell>
          <cell r="B39" t="str">
            <v>PUBLICIDAD</v>
          </cell>
          <cell r="D39">
            <v>10088060.32</v>
          </cell>
          <cell r="E39">
            <v>28748844.16</v>
          </cell>
          <cell r="F39">
            <v>32726930.84</v>
          </cell>
          <cell r="G39" t="str">
            <v>3.978.086,68-</v>
          </cell>
          <cell r="H39">
            <v>6109973.6399999997</v>
          </cell>
        </row>
        <row r="40">
          <cell r="A40">
            <v>17109508403</v>
          </cell>
          <cell r="B40" t="str">
            <v>PRENSA Y REVISTAS</v>
          </cell>
          <cell r="D40">
            <v>10088060.32</v>
          </cell>
          <cell r="E40">
            <v>28748844.16</v>
          </cell>
          <cell r="F40">
            <v>32726930.84</v>
          </cell>
          <cell r="G40" t="str">
            <v>3.978.086,68-</v>
          </cell>
          <cell r="H40">
            <v>6109973.6399999997</v>
          </cell>
        </row>
        <row r="42">
          <cell r="A42">
            <v>171099</v>
          </cell>
          <cell r="B42" t="str">
            <v>AJUSTES POR INFLACION</v>
          </cell>
          <cell r="D42">
            <v>309.88</v>
          </cell>
          <cell r="E42">
            <v>0.77</v>
          </cell>
          <cell r="F42">
            <v>309.88</v>
          </cell>
          <cell r="G42" t="str">
            <v>309,11-</v>
          </cell>
          <cell r="H42">
            <v>0.77</v>
          </cell>
        </row>
        <row r="44">
          <cell r="A44" t="str">
            <v>_x000C_CARACOL TEL</v>
          </cell>
          <cell r="B44" t="str">
            <v>EVISION S.A.</v>
          </cell>
          <cell r="H44" t="str">
            <v>PAGINA No.   140</v>
          </cell>
        </row>
        <row r="45">
          <cell r="A45" t="str">
            <v>XCALIBUR REF</v>
          </cell>
          <cell r="B45" t="str">
            <v>. cg2233.r</v>
          </cell>
          <cell r="C45" t="str">
            <v>BAL</v>
          </cell>
          <cell r="D45" t="str">
            <v>ANCE DE COMPROBACI</v>
          </cell>
          <cell r="E45" t="str">
            <v>ON POR UBICACION AL</v>
          </cell>
          <cell r="F45">
            <v>36372</v>
          </cell>
          <cell r="G45" t="str">
            <v>C.U</v>
          </cell>
          <cell r="H45" t="str">
            <v>. 18/08 11:01 ALV</v>
          </cell>
        </row>
        <row r="47">
          <cell r="A47" t="str">
            <v>CUENTA</v>
          </cell>
          <cell r="B47" t="str">
            <v>DESCRIPCION</v>
          </cell>
          <cell r="D47" t="str">
            <v>SALDO ANTERIOR</v>
          </cell>
          <cell r="E47" t="str">
            <v>DEBITOS MES</v>
          </cell>
          <cell r="F47" t="str">
            <v>CREDITOS MES</v>
          </cell>
          <cell r="G47" t="str">
            <v>SALDO MES</v>
          </cell>
          <cell r="H47" t="str">
            <v>SALDO ACTUAL</v>
          </cell>
        </row>
        <row r="48">
          <cell r="A48" t="str">
            <v>------------</v>
          </cell>
          <cell r="B48" t="str">
            <v>--------------------</v>
          </cell>
          <cell r="C48" t="str">
            <v>----</v>
          </cell>
          <cell r="D48" t="str">
            <v>-----------------</v>
          </cell>
          <cell r="E48" t="str">
            <v>------------------</v>
          </cell>
          <cell r="F48" t="str">
            <v>------------------</v>
          </cell>
          <cell r="G48" t="str">
            <v>------------------ -</v>
          </cell>
          <cell r="H48" t="str">
            <v>-----------------</v>
          </cell>
        </row>
        <row r="49">
          <cell r="A49">
            <v>2</v>
          </cell>
          <cell r="B49" t="str">
            <v>PASIVO</v>
          </cell>
          <cell r="D49">
            <v>919964</v>
          </cell>
          <cell r="E49">
            <v>0</v>
          </cell>
          <cell r="F49">
            <v>0</v>
          </cell>
          <cell r="G49">
            <v>0</v>
          </cell>
          <cell r="H49" t="str">
            <v>919.964,00-</v>
          </cell>
        </row>
        <row r="50">
          <cell r="A50">
            <v>23</v>
          </cell>
          <cell r="B50" t="str">
            <v>CUENTAS POR PAGAR</v>
          </cell>
          <cell r="D50">
            <v>919964</v>
          </cell>
          <cell r="E50">
            <v>0</v>
          </cell>
          <cell r="F50">
            <v>0</v>
          </cell>
          <cell r="G50">
            <v>0</v>
          </cell>
          <cell r="H50" t="str">
            <v>919.964,00-</v>
          </cell>
        </row>
        <row r="51">
          <cell r="A51">
            <v>2365</v>
          </cell>
          <cell r="B51" t="str">
            <v>RETENCION EN LA FUENT</v>
          </cell>
          <cell r="C51" t="str">
            <v>E</v>
          </cell>
          <cell r="D51">
            <v>848128</v>
          </cell>
          <cell r="E51">
            <v>0</v>
          </cell>
          <cell r="F51">
            <v>0</v>
          </cell>
          <cell r="G51">
            <v>0</v>
          </cell>
          <cell r="H51" t="str">
            <v>848.128,00-</v>
          </cell>
        </row>
        <row r="52">
          <cell r="A52">
            <v>236515</v>
          </cell>
          <cell r="B52" t="str">
            <v>HONORARIOS</v>
          </cell>
          <cell r="D52">
            <v>132240</v>
          </cell>
          <cell r="E52">
            <v>0</v>
          </cell>
          <cell r="F52">
            <v>0</v>
          </cell>
          <cell r="G52">
            <v>0</v>
          </cell>
          <cell r="H52" t="str">
            <v>132.240,00-</v>
          </cell>
        </row>
        <row r="53">
          <cell r="A53">
            <v>236515003</v>
          </cell>
          <cell r="B53" t="str">
            <v>BTA-OTR.PAG HONOR.10%</v>
          </cell>
          <cell r="D53">
            <v>132240</v>
          </cell>
          <cell r="E53">
            <v>0</v>
          </cell>
          <cell r="F53">
            <v>0</v>
          </cell>
          <cell r="G53">
            <v>0</v>
          </cell>
          <cell r="H53" t="str">
            <v>132.240,00-</v>
          </cell>
        </row>
        <row r="55">
          <cell r="A55">
            <v>236520</v>
          </cell>
          <cell r="B55" t="str">
            <v>COMISIONES</v>
          </cell>
          <cell r="D55">
            <v>667796</v>
          </cell>
          <cell r="E55">
            <v>0</v>
          </cell>
          <cell r="F55">
            <v>0</v>
          </cell>
          <cell r="G55">
            <v>0</v>
          </cell>
          <cell r="H55" t="str">
            <v>667.796,00-</v>
          </cell>
        </row>
        <row r="56">
          <cell r="A56">
            <v>236520003</v>
          </cell>
          <cell r="B56" t="str">
            <v>BTA-OTROS PAGOS 10%</v>
          </cell>
          <cell r="D56">
            <v>667796</v>
          </cell>
          <cell r="E56">
            <v>0</v>
          </cell>
          <cell r="F56">
            <v>0</v>
          </cell>
          <cell r="G56">
            <v>0</v>
          </cell>
          <cell r="H56" t="str">
            <v>667.796,00-</v>
          </cell>
        </row>
        <row r="58">
          <cell r="A58">
            <v>236525</v>
          </cell>
          <cell r="B58" t="str">
            <v>SERVICIOS</v>
          </cell>
          <cell r="D58">
            <v>48092</v>
          </cell>
          <cell r="E58">
            <v>0</v>
          </cell>
          <cell r="F58">
            <v>0</v>
          </cell>
          <cell r="G58">
            <v>0</v>
          </cell>
          <cell r="H58" t="str">
            <v>48.092,00-</v>
          </cell>
        </row>
        <row r="59">
          <cell r="A59">
            <v>236525003</v>
          </cell>
          <cell r="B59" t="str">
            <v>BTA-OTR PAGOS 4%</v>
          </cell>
          <cell r="D59">
            <v>46080</v>
          </cell>
          <cell r="E59">
            <v>0</v>
          </cell>
          <cell r="F59">
            <v>0</v>
          </cell>
          <cell r="G59">
            <v>0</v>
          </cell>
          <cell r="H59" t="str">
            <v>46.080,00-</v>
          </cell>
        </row>
        <row r="61">
          <cell r="A61">
            <v>236525005</v>
          </cell>
          <cell r="B61" t="str">
            <v>BTA-S.TRASP CARGA 1%</v>
          </cell>
          <cell r="D61">
            <v>2012</v>
          </cell>
          <cell r="E61">
            <v>0</v>
          </cell>
          <cell r="F61">
            <v>0</v>
          </cell>
          <cell r="G61">
            <v>0</v>
          </cell>
          <cell r="H61" t="str">
            <v>2.012,00-</v>
          </cell>
        </row>
        <row r="63">
          <cell r="A63">
            <v>2368</v>
          </cell>
          <cell r="B63" t="str">
            <v>IMPTO IND Y CIO-RETEN</v>
          </cell>
          <cell r="C63" t="str">
            <v>IDO</v>
          </cell>
          <cell r="D63">
            <v>71836</v>
          </cell>
          <cell r="E63">
            <v>0</v>
          </cell>
          <cell r="F63">
            <v>0</v>
          </cell>
          <cell r="G63">
            <v>0</v>
          </cell>
          <cell r="H63" t="str">
            <v>71.836,00-</v>
          </cell>
        </row>
        <row r="64">
          <cell r="A64">
            <v>236803</v>
          </cell>
          <cell r="B64" t="str">
            <v>ACTIVIDAD SERVICIOS</v>
          </cell>
          <cell r="D64">
            <v>71836</v>
          </cell>
          <cell r="E64">
            <v>0</v>
          </cell>
          <cell r="F64">
            <v>0</v>
          </cell>
          <cell r="G64">
            <v>0</v>
          </cell>
          <cell r="H64" t="str">
            <v>71.836,00-</v>
          </cell>
        </row>
        <row r="65">
          <cell r="A65">
            <v>236803001</v>
          </cell>
          <cell r="B65" t="str">
            <v>TARIFA .003</v>
          </cell>
          <cell r="D65">
            <v>7769</v>
          </cell>
          <cell r="E65">
            <v>0</v>
          </cell>
          <cell r="F65">
            <v>0</v>
          </cell>
          <cell r="G65">
            <v>0</v>
          </cell>
          <cell r="H65" t="str">
            <v>7.769,00-</v>
          </cell>
        </row>
        <row r="67">
          <cell r="A67">
            <v>236803004</v>
          </cell>
          <cell r="B67" t="str">
            <v>TARIFA .007</v>
          </cell>
          <cell r="D67">
            <v>64067</v>
          </cell>
          <cell r="E67">
            <v>0</v>
          </cell>
          <cell r="F67">
            <v>0</v>
          </cell>
          <cell r="G67">
            <v>0</v>
          </cell>
          <cell r="H67" t="str">
            <v>64.067,00-</v>
          </cell>
        </row>
        <row r="69">
          <cell r="A69" t="str">
            <v>_x000C_CARACOL TEL</v>
          </cell>
          <cell r="B69" t="str">
            <v>EVISION S.A.</v>
          </cell>
          <cell r="H69" t="str">
            <v>PAGINA No.   141</v>
          </cell>
        </row>
        <row r="70">
          <cell r="A70" t="str">
            <v>XCALIBUR REF</v>
          </cell>
          <cell r="B70" t="str">
            <v>. cg2233.r</v>
          </cell>
          <cell r="C70" t="str">
            <v>BAL</v>
          </cell>
          <cell r="D70" t="str">
            <v>ANCE DE COMPROBACI</v>
          </cell>
          <cell r="E70" t="str">
            <v>ON POR UBICACION AL</v>
          </cell>
          <cell r="F70">
            <v>36372</v>
          </cell>
          <cell r="G70" t="str">
            <v>C.U</v>
          </cell>
          <cell r="H70" t="str">
            <v>. 18/08 11:01 ALV</v>
          </cell>
        </row>
        <row r="72">
          <cell r="A72" t="str">
            <v>CUENTA</v>
          </cell>
          <cell r="B72" t="str">
            <v>DESCRIPCION</v>
          </cell>
          <cell r="D72" t="str">
            <v>SALDO ANTERIOR</v>
          </cell>
          <cell r="E72" t="str">
            <v>DEBITOS MES</v>
          </cell>
          <cell r="F72" t="str">
            <v>CREDITOS MES</v>
          </cell>
          <cell r="G72" t="str">
            <v>SALDO MES</v>
          </cell>
          <cell r="H72" t="str">
            <v>SALDO ACTUAL</v>
          </cell>
        </row>
        <row r="73">
          <cell r="A73" t="str">
            <v>------------</v>
          </cell>
          <cell r="B73" t="str">
            <v>--------------------</v>
          </cell>
          <cell r="C73" t="str">
            <v>----</v>
          </cell>
          <cell r="D73" t="str">
            <v>-----------------</v>
          </cell>
          <cell r="E73" t="str">
            <v>------------------</v>
          </cell>
          <cell r="F73" t="str">
            <v>------------------</v>
          </cell>
          <cell r="G73" t="str">
            <v>------------------ -</v>
          </cell>
          <cell r="H73" t="str">
            <v>-----------------</v>
          </cell>
        </row>
        <row r="74">
          <cell r="A74">
            <v>4</v>
          </cell>
          <cell r="B74" t="str">
            <v>INGRESOS</v>
          </cell>
          <cell r="D74">
            <v>2770129.88</v>
          </cell>
          <cell r="E74">
            <v>-309.88</v>
          </cell>
          <cell r="F74">
            <v>0.77</v>
          </cell>
          <cell r="G74">
            <v>309.11</v>
          </cell>
          <cell r="H74" t="str">
            <v>2.769.820,77-</v>
          </cell>
        </row>
        <row r="75">
          <cell r="A75">
            <v>42</v>
          </cell>
          <cell r="B75" t="str">
            <v>NO OPERACIONALES</v>
          </cell>
          <cell r="D75">
            <v>2769820</v>
          </cell>
          <cell r="E75">
            <v>0</v>
          </cell>
          <cell r="F75">
            <v>0</v>
          </cell>
          <cell r="G75">
            <v>0</v>
          </cell>
          <cell r="H75" t="str">
            <v>2.769.820,00-</v>
          </cell>
        </row>
        <row r="76">
          <cell r="A76">
            <v>4250</v>
          </cell>
          <cell r="B76" t="str">
            <v>RECUPERACIONES</v>
          </cell>
          <cell r="D76">
            <v>2769820</v>
          </cell>
          <cell r="E76">
            <v>0</v>
          </cell>
          <cell r="F76">
            <v>0</v>
          </cell>
          <cell r="G76">
            <v>0</v>
          </cell>
          <cell r="H76" t="str">
            <v>2.769.820,00-</v>
          </cell>
        </row>
        <row r="77">
          <cell r="A77">
            <v>425035</v>
          </cell>
          <cell r="B77" t="str">
            <v>DE PROVISIONES</v>
          </cell>
          <cell r="D77">
            <v>2769820</v>
          </cell>
          <cell r="E77">
            <v>0</v>
          </cell>
          <cell r="F77">
            <v>0</v>
          </cell>
          <cell r="G77">
            <v>0</v>
          </cell>
          <cell r="H77" t="str">
            <v>2.769.820,00-</v>
          </cell>
        </row>
        <row r="79">
          <cell r="A79">
            <v>47</v>
          </cell>
          <cell r="B79" t="str">
            <v>AJUSTE POR INFLACION</v>
          </cell>
          <cell r="D79">
            <v>309.88</v>
          </cell>
          <cell r="E79">
            <v>-309.88</v>
          </cell>
          <cell r="F79">
            <v>0.77</v>
          </cell>
          <cell r="G79">
            <v>309.11</v>
          </cell>
          <cell r="H79" t="str">
            <v>0,77-</v>
          </cell>
        </row>
        <row r="80">
          <cell r="A80">
            <v>4705</v>
          </cell>
          <cell r="B80" t="str">
            <v>CORRECCION MONETARIA</v>
          </cell>
          <cell r="D80">
            <v>309.88</v>
          </cell>
          <cell r="E80">
            <v>-309.88</v>
          </cell>
          <cell r="F80">
            <v>0.77</v>
          </cell>
          <cell r="G80">
            <v>309.11</v>
          </cell>
          <cell r="H80" t="str">
            <v>0,77-</v>
          </cell>
        </row>
        <row r="81">
          <cell r="A81">
            <v>470525</v>
          </cell>
          <cell r="B81" t="str">
            <v>DIFERIDOS (CR)</v>
          </cell>
          <cell r="D81">
            <v>309.88</v>
          </cell>
          <cell r="E81">
            <v>-309.88</v>
          </cell>
          <cell r="F81">
            <v>0.77</v>
          </cell>
          <cell r="G81">
            <v>309.11</v>
          </cell>
          <cell r="H81" t="str">
            <v>0,77-</v>
          </cell>
        </row>
        <row r="83">
          <cell r="A83" t="str">
            <v>_x000C_CARACOL TEL</v>
          </cell>
          <cell r="B83" t="str">
            <v>EVISION S.A.</v>
          </cell>
          <cell r="H83" t="str">
            <v>PAGINA No.   142</v>
          </cell>
        </row>
        <row r="84">
          <cell r="A84" t="str">
            <v>XCALIBUR REF</v>
          </cell>
          <cell r="B84" t="str">
            <v>. cg2233.r</v>
          </cell>
          <cell r="C84" t="str">
            <v>BAL</v>
          </cell>
          <cell r="D84" t="str">
            <v>ANCE DE COMPROBACI</v>
          </cell>
          <cell r="E84" t="str">
            <v>ON POR UBICACION AL</v>
          </cell>
          <cell r="F84">
            <v>36372</v>
          </cell>
          <cell r="G84" t="str">
            <v>C.U</v>
          </cell>
          <cell r="H84" t="str">
            <v>. 18/08 11:01 ALV</v>
          </cell>
        </row>
        <row r="86">
          <cell r="A86" t="str">
            <v>CUENTA</v>
          </cell>
          <cell r="B86" t="str">
            <v>DESCRIPCION</v>
          </cell>
          <cell r="D86" t="str">
            <v>SALDO ANTERIOR</v>
          </cell>
          <cell r="E86" t="str">
            <v>DEBITOS MES</v>
          </cell>
          <cell r="F86" t="str">
            <v>CREDITOS MES</v>
          </cell>
          <cell r="G86" t="str">
            <v>SALDO MES</v>
          </cell>
          <cell r="H86" t="str">
            <v>SALDO ACTUAL</v>
          </cell>
        </row>
        <row r="87">
          <cell r="A87" t="str">
            <v>------------</v>
          </cell>
          <cell r="B87" t="str">
            <v>--------------------</v>
          </cell>
          <cell r="C87" t="str">
            <v>----</v>
          </cell>
          <cell r="D87" t="str">
            <v>-----------------</v>
          </cell>
          <cell r="E87" t="str">
            <v>------------------</v>
          </cell>
          <cell r="F87" t="str">
            <v>------------------</v>
          </cell>
          <cell r="G87" t="str">
            <v>------------------ -</v>
          </cell>
          <cell r="H87" t="str">
            <v>-----------------</v>
          </cell>
        </row>
        <row r="88">
          <cell r="A88">
            <v>5</v>
          </cell>
          <cell r="B88" t="str">
            <v>GASTOS</v>
          </cell>
          <cell r="D88">
            <v>228257030.66999999</v>
          </cell>
          <cell r="E88">
            <v>57878416.530000001</v>
          </cell>
          <cell r="F88">
            <v>832208</v>
          </cell>
          <cell r="G88">
            <v>57046208.530000001</v>
          </cell>
          <cell r="H88">
            <v>285303239.19999999</v>
          </cell>
        </row>
        <row r="89">
          <cell r="A89">
            <v>51</v>
          </cell>
          <cell r="B89" t="str">
            <v>OPERACIONALES DE ADMO</v>
          </cell>
          <cell r="C89" t="str">
            <v>N</v>
          </cell>
          <cell r="D89">
            <v>3830863.88</v>
          </cell>
          <cell r="E89">
            <v>371981.16</v>
          </cell>
          <cell r="F89">
            <v>0</v>
          </cell>
          <cell r="G89">
            <v>371981.16</v>
          </cell>
          <cell r="H89">
            <v>4202845.04</v>
          </cell>
        </row>
        <row r="90">
          <cell r="A90">
            <v>5105</v>
          </cell>
          <cell r="B90" t="str">
            <v>GASTOS DE PERSONAL</v>
          </cell>
          <cell r="D90">
            <v>2135586</v>
          </cell>
          <cell r="E90">
            <v>0</v>
          </cell>
          <cell r="F90">
            <v>0</v>
          </cell>
          <cell r="G90">
            <v>0</v>
          </cell>
          <cell r="H90">
            <v>2135586</v>
          </cell>
        </row>
        <row r="91">
          <cell r="A91">
            <v>510503</v>
          </cell>
          <cell r="B91" t="str">
            <v>SALARIO INTEGRAL</v>
          </cell>
          <cell r="D91">
            <v>1332058</v>
          </cell>
          <cell r="E91">
            <v>0</v>
          </cell>
          <cell r="F91">
            <v>0</v>
          </cell>
          <cell r="G91">
            <v>0</v>
          </cell>
          <cell r="H91">
            <v>1332058</v>
          </cell>
        </row>
        <row r="93">
          <cell r="A93">
            <v>510539</v>
          </cell>
          <cell r="B93" t="str">
            <v>VACACIONES</v>
          </cell>
          <cell r="D93">
            <v>285104</v>
          </cell>
          <cell r="E93">
            <v>0</v>
          </cell>
          <cell r="F93">
            <v>0</v>
          </cell>
          <cell r="G93">
            <v>0</v>
          </cell>
          <cell r="H93">
            <v>285104</v>
          </cell>
        </row>
        <row r="95">
          <cell r="A95">
            <v>510568</v>
          </cell>
          <cell r="B95" t="str">
            <v>APORTES ADM RIESG PRO</v>
          </cell>
          <cell r="C95" t="str">
            <v>FES.</v>
          </cell>
          <cell r="D95">
            <v>71837</v>
          </cell>
          <cell r="E95">
            <v>0</v>
          </cell>
          <cell r="F95">
            <v>0</v>
          </cell>
          <cell r="G95">
            <v>0</v>
          </cell>
          <cell r="H95">
            <v>71837</v>
          </cell>
        </row>
        <row r="97">
          <cell r="A97">
            <v>510569</v>
          </cell>
          <cell r="B97" t="str">
            <v>APORTES A   E. P. S</v>
          </cell>
          <cell r="D97">
            <v>74596</v>
          </cell>
          <cell r="E97">
            <v>0</v>
          </cell>
          <cell r="F97">
            <v>0</v>
          </cell>
          <cell r="G97">
            <v>0</v>
          </cell>
          <cell r="H97">
            <v>74596</v>
          </cell>
        </row>
        <row r="98">
          <cell r="A98">
            <v>510569001</v>
          </cell>
          <cell r="B98" t="str">
            <v>E.P.S.</v>
          </cell>
          <cell r="D98">
            <v>74596</v>
          </cell>
          <cell r="E98">
            <v>0</v>
          </cell>
          <cell r="F98">
            <v>0</v>
          </cell>
          <cell r="G98">
            <v>0</v>
          </cell>
          <cell r="H98">
            <v>74596</v>
          </cell>
        </row>
        <row r="100">
          <cell r="A100">
            <v>510570</v>
          </cell>
          <cell r="B100" t="str">
            <v>APORT A'FDOS D'PENS Y</v>
          </cell>
          <cell r="C100" t="str">
            <v>CES</v>
          </cell>
          <cell r="D100">
            <v>94410</v>
          </cell>
          <cell r="E100">
            <v>0</v>
          </cell>
          <cell r="F100">
            <v>0</v>
          </cell>
          <cell r="G100">
            <v>0</v>
          </cell>
          <cell r="H100">
            <v>94410</v>
          </cell>
        </row>
        <row r="102">
          <cell r="A102">
            <v>510572</v>
          </cell>
          <cell r="B102" t="str">
            <v>APORTES CAJA COMPENSA</v>
          </cell>
          <cell r="C102" t="str">
            <v>CION</v>
          </cell>
          <cell r="D102">
            <v>123369</v>
          </cell>
          <cell r="E102">
            <v>0</v>
          </cell>
          <cell r="F102">
            <v>0</v>
          </cell>
          <cell r="G102">
            <v>0</v>
          </cell>
          <cell r="H102">
            <v>123369</v>
          </cell>
        </row>
        <row r="104">
          <cell r="A104">
            <v>510575</v>
          </cell>
          <cell r="B104" t="str">
            <v>APORTES I.C.B.F</v>
          </cell>
          <cell r="D104">
            <v>92527</v>
          </cell>
          <cell r="E104">
            <v>0</v>
          </cell>
          <cell r="F104">
            <v>0</v>
          </cell>
          <cell r="G104">
            <v>0</v>
          </cell>
          <cell r="H104">
            <v>92527</v>
          </cell>
        </row>
        <row r="106">
          <cell r="A106">
            <v>510578</v>
          </cell>
          <cell r="B106" t="str">
            <v>SENA</v>
          </cell>
          <cell r="D106">
            <v>61685</v>
          </cell>
          <cell r="E106">
            <v>0</v>
          </cell>
          <cell r="F106">
            <v>0</v>
          </cell>
          <cell r="G106">
            <v>0</v>
          </cell>
          <cell r="H106">
            <v>61685</v>
          </cell>
        </row>
        <row r="108">
          <cell r="A108">
            <v>5135</v>
          </cell>
          <cell r="B108" t="str">
            <v>SERVICIOS</v>
          </cell>
          <cell r="D108">
            <v>140210</v>
          </cell>
          <cell r="E108">
            <v>0</v>
          </cell>
          <cell r="F108">
            <v>0</v>
          </cell>
          <cell r="G108">
            <v>0</v>
          </cell>
          <cell r="H108">
            <v>140210</v>
          </cell>
        </row>
        <row r="109">
          <cell r="A109">
            <v>513535</v>
          </cell>
          <cell r="B109" t="str">
            <v>TELEFONO</v>
          </cell>
          <cell r="D109">
            <v>140210</v>
          </cell>
          <cell r="E109">
            <v>0</v>
          </cell>
          <cell r="F109">
            <v>0</v>
          </cell>
          <cell r="G109">
            <v>0</v>
          </cell>
          <cell r="H109">
            <v>140210</v>
          </cell>
        </row>
        <row r="111">
          <cell r="A111">
            <v>5155</v>
          </cell>
          <cell r="B111" t="str">
            <v>GASTOS DE VIAJE</v>
          </cell>
          <cell r="D111">
            <v>138071.70000000001</v>
          </cell>
          <cell r="E111">
            <v>0</v>
          </cell>
          <cell r="F111">
            <v>0</v>
          </cell>
          <cell r="G111">
            <v>0</v>
          </cell>
          <cell r="H111">
            <v>138071.70000000001</v>
          </cell>
        </row>
        <row r="112">
          <cell r="A112">
            <v>515595</v>
          </cell>
          <cell r="B112" t="str">
            <v>OTROS</v>
          </cell>
          <cell r="D112">
            <v>138071.70000000001</v>
          </cell>
          <cell r="E112">
            <v>0</v>
          </cell>
          <cell r="F112">
            <v>0</v>
          </cell>
          <cell r="G112">
            <v>0</v>
          </cell>
          <cell r="H112">
            <v>138071.70000000001</v>
          </cell>
        </row>
        <row r="114">
          <cell r="A114">
            <v>5195</v>
          </cell>
          <cell r="B114" t="str">
            <v>DIVERSOS</v>
          </cell>
          <cell r="D114">
            <v>1416996.18</v>
          </cell>
          <cell r="E114">
            <v>371981.16</v>
          </cell>
          <cell r="F114">
            <v>0</v>
          </cell>
          <cell r="G114">
            <v>371981.16</v>
          </cell>
          <cell r="H114">
            <v>1788977.34</v>
          </cell>
        </row>
        <row r="115">
          <cell r="A115">
            <v>519530</v>
          </cell>
          <cell r="B115" t="str">
            <v>UTILES,PAPELERIA,FOTO</v>
          </cell>
          <cell r="C115" t="str">
            <v>C</v>
          </cell>
          <cell r="D115">
            <v>56156</v>
          </cell>
          <cell r="E115">
            <v>0</v>
          </cell>
          <cell r="F115">
            <v>0</v>
          </cell>
          <cell r="G115">
            <v>0</v>
          </cell>
          <cell r="H115">
            <v>56156</v>
          </cell>
        </row>
        <row r="117">
          <cell r="A117">
            <v>519595</v>
          </cell>
          <cell r="B117" t="str">
            <v>OTROS</v>
          </cell>
          <cell r="D117">
            <v>1360840.18</v>
          </cell>
          <cell r="E117">
            <v>371981.16</v>
          </cell>
          <cell r="F117">
            <v>0</v>
          </cell>
          <cell r="G117">
            <v>371981.16</v>
          </cell>
          <cell r="H117">
            <v>1732821.34</v>
          </cell>
        </row>
        <row r="118">
          <cell r="A118">
            <v>519595008</v>
          </cell>
          <cell r="B118" t="str">
            <v>FUNG P'OFIC Y DECORAT</v>
          </cell>
          <cell r="C118" t="str">
            <v>IVOS</v>
          </cell>
          <cell r="D118">
            <v>244896.7</v>
          </cell>
          <cell r="E118">
            <v>0</v>
          </cell>
          <cell r="F118">
            <v>0</v>
          </cell>
          <cell r="G118">
            <v>0</v>
          </cell>
          <cell r="H118">
            <v>244896.7</v>
          </cell>
        </row>
        <row r="120">
          <cell r="A120">
            <v>519595013</v>
          </cell>
          <cell r="B120" t="str">
            <v>PUBLICIDAD</v>
          </cell>
          <cell r="D120">
            <v>1115943.48</v>
          </cell>
          <cell r="E120">
            <v>371981.16</v>
          </cell>
          <cell r="F120">
            <v>0</v>
          </cell>
          <cell r="G120">
            <v>371981.16</v>
          </cell>
          <cell r="H120">
            <v>1487924.64</v>
          </cell>
        </row>
        <row r="121">
          <cell r="A121">
            <v>51959501303</v>
          </cell>
          <cell r="B121" t="str">
            <v>PRENSA Y REVISTAS</v>
          </cell>
          <cell r="D121">
            <v>1115943.48</v>
          </cell>
          <cell r="E121">
            <v>371981.16</v>
          </cell>
          <cell r="F121">
            <v>0</v>
          </cell>
          <cell r="G121">
            <v>371981.16</v>
          </cell>
          <cell r="H121">
            <v>1487924.64</v>
          </cell>
        </row>
        <row r="123">
          <cell r="A123">
            <v>52</v>
          </cell>
          <cell r="B123" t="str">
            <v>OPERACIONALES DE VENT</v>
          </cell>
          <cell r="C123" t="str">
            <v>AS</v>
          </cell>
          <cell r="D123">
            <v>222407415.78999999</v>
          </cell>
          <cell r="E123">
            <v>57506435.369999997</v>
          </cell>
          <cell r="F123">
            <v>832208</v>
          </cell>
          <cell r="G123">
            <v>56674227.369999997</v>
          </cell>
          <cell r="H123">
            <v>279081643.16000003</v>
          </cell>
        </row>
        <row r="124">
          <cell r="A124">
            <v>5205</v>
          </cell>
          <cell r="B124" t="str">
            <v>GASTOS DE PERSONAL</v>
          </cell>
          <cell r="D124">
            <v>66925306</v>
          </cell>
          <cell r="E124">
            <v>12352275</v>
          </cell>
          <cell r="F124">
            <v>0</v>
          </cell>
          <cell r="G124">
            <v>12352275</v>
          </cell>
          <cell r="H124">
            <v>79277581</v>
          </cell>
        </row>
        <row r="125">
          <cell r="A125">
            <v>520503</v>
          </cell>
          <cell r="B125" t="str">
            <v>SALARIO INTEGRAL</v>
          </cell>
          <cell r="D125">
            <v>54295920</v>
          </cell>
          <cell r="E125">
            <v>10073980</v>
          </cell>
          <cell r="F125">
            <v>0</v>
          </cell>
          <cell r="G125">
            <v>10073980</v>
          </cell>
          <cell r="H125">
            <v>64369900</v>
          </cell>
        </row>
        <row r="127">
          <cell r="A127">
            <v>520539</v>
          </cell>
          <cell r="B127" t="str">
            <v>VACACIONES</v>
          </cell>
          <cell r="D127">
            <v>2375358</v>
          </cell>
          <cell r="E127">
            <v>324617</v>
          </cell>
          <cell r="F127">
            <v>0</v>
          </cell>
          <cell r="G127">
            <v>324617</v>
          </cell>
          <cell r="H127">
            <v>2699975</v>
          </cell>
        </row>
        <row r="129">
          <cell r="A129">
            <v>520568</v>
          </cell>
          <cell r="B129" t="str">
            <v>ADM DE RIESGOS PROF.</v>
          </cell>
          <cell r="C129" t="str">
            <v>A.R.</v>
          </cell>
          <cell r="D129">
            <v>323993</v>
          </cell>
          <cell r="E129">
            <v>71838</v>
          </cell>
          <cell r="F129">
            <v>0</v>
          </cell>
          <cell r="G129">
            <v>71838</v>
          </cell>
          <cell r="H129">
            <v>395831</v>
          </cell>
        </row>
        <row r="131">
          <cell r="A131">
            <v>520569</v>
          </cell>
          <cell r="B131" t="str">
            <v>APORTES A EPS Y ARP</v>
          </cell>
          <cell r="D131">
            <v>2958587</v>
          </cell>
          <cell r="E131">
            <v>550479</v>
          </cell>
          <cell r="F131">
            <v>0</v>
          </cell>
          <cell r="G131">
            <v>550479</v>
          </cell>
          <cell r="H131">
            <v>3509066</v>
          </cell>
        </row>
        <row r="132">
          <cell r="A132">
            <v>520569001</v>
          </cell>
          <cell r="B132" t="str">
            <v>APORTES A EPS</v>
          </cell>
          <cell r="D132">
            <v>2958587</v>
          </cell>
          <cell r="E132">
            <v>550479</v>
          </cell>
          <cell r="F132">
            <v>0</v>
          </cell>
          <cell r="G132">
            <v>550479</v>
          </cell>
          <cell r="H132">
            <v>3509066</v>
          </cell>
        </row>
        <row r="134">
          <cell r="A134">
            <v>520570</v>
          </cell>
          <cell r="B134" t="str">
            <v>APORT A FDOS D'PENS Y</v>
          </cell>
          <cell r="C134" t="str">
            <v>CES</v>
          </cell>
          <cell r="D134">
            <v>3744465</v>
          </cell>
          <cell r="E134">
            <v>696700</v>
          </cell>
          <cell r="F134">
            <v>0</v>
          </cell>
          <cell r="G134">
            <v>696700</v>
          </cell>
          <cell r="H134">
            <v>4441165</v>
          </cell>
        </row>
        <row r="136">
          <cell r="A136">
            <v>520572</v>
          </cell>
          <cell r="B136" t="str">
            <v>APORTES CAJA COMPENSA</v>
          </cell>
          <cell r="C136" t="str">
            <v>CION</v>
          </cell>
          <cell r="D136">
            <v>1434213</v>
          </cell>
          <cell r="E136">
            <v>282071</v>
          </cell>
          <cell r="F136">
            <v>0</v>
          </cell>
          <cell r="G136">
            <v>282071</v>
          </cell>
          <cell r="H136">
            <v>1716284</v>
          </cell>
        </row>
        <row r="138">
          <cell r="A138">
            <v>520575</v>
          </cell>
          <cell r="B138" t="str">
            <v>APORTES I.C.B.F</v>
          </cell>
          <cell r="D138">
            <v>1075662</v>
          </cell>
          <cell r="E138">
            <v>211554</v>
          </cell>
          <cell r="F138">
            <v>0</v>
          </cell>
          <cell r="G138">
            <v>211554</v>
          </cell>
          <cell r="H138">
            <v>1287216</v>
          </cell>
        </row>
        <row r="140">
          <cell r="A140">
            <v>520578</v>
          </cell>
          <cell r="B140" t="str">
            <v>SENA</v>
          </cell>
          <cell r="D140">
            <v>717108</v>
          </cell>
          <cell r="E140">
            <v>141036</v>
          </cell>
          <cell r="F140">
            <v>0</v>
          </cell>
          <cell r="G140">
            <v>141036</v>
          </cell>
          <cell r="H140">
            <v>858144</v>
          </cell>
        </row>
        <row r="141">
          <cell r="A141" t="str">
            <v>_x000C_CARACOL TEL</v>
          </cell>
          <cell r="B141" t="str">
            <v>EVISION S.A.</v>
          </cell>
          <cell r="H141" t="str">
            <v>PAGINA No.   143</v>
          </cell>
        </row>
        <row r="142">
          <cell r="A142" t="str">
            <v>XCALIBUR REF</v>
          </cell>
          <cell r="B142" t="str">
            <v>. cg2233.r</v>
          </cell>
          <cell r="C142" t="str">
            <v>BAL</v>
          </cell>
          <cell r="D142" t="str">
            <v>ANCE DE COMPROBACI</v>
          </cell>
          <cell r="E142" t="str">
            <v>ON POR UBICACION AL</v>
          </cell>
          <cell r="F142">
            <v>36372</v>
          </cell>
          <cell r="G142" t="str">
            <v>C.U</v>
          </cell>
          <cell r="H142" t="str">
            <v>. 18/08 11:01 ALV</v>
          </cell>
        </row>
        <row r="144">
          <cell r="A144" t="str">
            <v>CUENTA</v>
          </cell>
          <cell r="B144" t="str">
            <v>DESCRIPCION</v>
          </cell>
          <cell r="D144" t="str">
            <v>SALDO ANTERIOR</v>
          </cell>
          <cell r="E144" t="str">
            <v>DEBITOS MES</v>
          </cell>
          <cell r="F144" t="str">
            <v>CREDITOS MES</v>
          </cell>
          <cell r="G144" t="str">
            <v>SALDO MES</v>
          </cell>
          <cell r="H144" t="str">
            <v>SALDO ACTUAL</v>
          </cell>
        </row>
        <row r="145">
          <cell r="A145" t="str">
            <v>------------</v>
          </cell>
          <cell r="B145" t="str">
            <v>--------------------</v>
          </cell>
          <cell r="C145" t="str">
            <v>----</v>
          </cell>
          <cell r="D145" t="str">
            <v>-----------------</v>
          </cell>
          <cell r="E145" t="str">
            <v>------------------</v>
          </cell>
          <cell r="F145" t="str">
            <v>------------------</v>
          </cell>
          <cell r="G145" t="str">
            <v>------------------ -</v>
          </cell>
          <cell r="H145" t="str">
            <v>-----------------</v>
          </cell>
        </row>
        <row r="147">
          <cell r="A147">
            <v>5210</v>
          </cell>
          <cell r="B147" t="str">
            <v>HONORARIOS</v>
          </cell>
          <cell r="D147">
            <v>9843456.7200000007</v>
          </cell>
          <cell r="E147">
            <v>878208.33</v>
          </cell>
          <cell r="F147">
            <v>0</v>
          </cell>
          <cell r="G147">
            <v>878208.33</v>
          </cell>
          <cell r="H147">
            <v>10721665.050000001</v>
          </cell>
        </row>
        <row r="148">
          <cell r="A148">
            <v>521035</v>
          </cell>
          <cell r="B148" t="str">
            <v>ASESORIA TECNICA</v>
          </cell>
          <cell r="D148">
            <v>9843456.7200000007</v>
          </cell>
          <cell r="E148">
            <v>878208.33</v>
          </cell>
          <cell r="F148">
            <v>0</v>
          </cell>
          <cell r="G148">
            <v>878208.33</v>
          </cell>
          <cell r="H148">
            <v>10721665.050000001</v>
          </cell>
        </row>
        <row r="150">
          <cell r="A150">
            <v>5220</v>
          </cell>
          <cell r="B150" t="str">
            <v>ARRENDAMIENTOS</v>
          </cell>
          <cell r="D150">
            <v>9375385.1699999999</v>
          </cell>
          <cell r="E150">
            <v>1624187.68</v>
          </cell>
          <cell r="F150">
            <v>0</v>
          </cell>
          <cell r="G150">
            <v>1624187.68</v>
          </cell>
          <cell r="H150">
            <v>10999572.85</v>
          </cell>
        </row>
        <row r="151">
          <cell r="A151">
            <v>522015</v>
          </cell>
          <cell r="B151" t="str">
            <v>MAQUINARIA Y EQUIPO</v>
          </cell>
          <cell r="D151">
            <v>808046.8</v>
          </cell>
          <cell r="E151">
            <v>0</v>
          </cell>
          <cell r="F151">
            <v>0</v>
          </cell>
          <cell r="G151">
            <v>0</v>
          </cell>
          <cell r="H151">
            <v>808046.8</v>
          </cell>
        </row>
        <row r="153">
          <cell r="A153">
            <v>522020</v>
          </cell>
          <cell r="B153" t="str">
            <v>EQUIPO DE OFICINA</v>
          </cell>
          <cell r="D153">
            <v>8120938.3700000001</v>
          </cell>
          <cell r="E153">
            <v>1624187.68</v>
          </cell>
          <cell r="F153">
            <v>0</v>
          </cell>
          <cell r="G153">
            <v>1624187.68</v>
          </cell>
          <cell r="H153">
            <v>9745126.0500000007</v>
          </cell>
        </row>
        <row r="155">
          <cell r="A155">
            <v>522025</v>
          </cell>
          <cell r="B155" t="str">
            <v>EQ.COMPUTAC Y COMUNIC</v>
          </cell>
          <cell r="C155" t="str">
            <v>AC.</v>
          </cell>
          <cell r="D155">
            <v>446400</v>
          </cell>
          <cell r="E155">
            <v>0</v>
          </cell>
          <cell r="F155">
            <v>0</v>
          </cell>
          <cell r="G155">
            <v>0</v>
          </cell>
          <cell r="H155">
            <v>446400</v>
          </cell>
        </row>
        <row r="157">
          <cell r="A157">
            <v>5235</v>
          </cell>
          <cell r="B157" t="str">
            <v>SERVICIOS</v>
          </cell>
          <cell r="D157">
            <v>39223502.93</v>
          </cell>
          <cell r="E157">
            <v>2490250.6800000002</v>
          </cell>
          <cell r="F157">
            <v>832208</v>
          </cell>
          <cell r="G157">
            <v>1658042.68</v>
          </cell>
          <cell r="H157">
            <v>40881545.609999999</v>
          </cell>
        </row>
        <row r="158">
          <cell r="A158">
            <v>523505</v>
          </cell>
          <cell r="B158" t="str">
            <v>ASEO Y VIGILANCIA</v>
          </cell>
          <cell r="D158">
            <v>121095</v>
          </cell>
          <cell r="E158">
            <v>0</v>
          </cell>
          <cell r="F158">
            <v>0</v>
          </cell>
          <cell r="G158">
            <v>0</v>
          </cell>
          <cell r="H158">
            <v>121095</v>
          </cell>
        </row>
        <row r="160">
          <cell r="A160">
            <v>523510</v>
          </cell>
          <cell r="B160" t="str">
            <v>TEMPORALES</v>
          </cell>
          <cell r="D160">
            <v>15980876</v>
          </cell>
          <cell r="E160">
            <v>1569097</v>
          </cell>
          <cell r="F160">
            <v>332208</v>
          </cell>
          <cell r="G160">
            <v>1236889</v>
          </cell>
          <cell r="H160">
            <v>17217765</v>
          </cell>
        </row>
        <row r="162">
          <cell r="A162">
            <v>523535</v>
          </cell>
          <cell r="B162" t="str">
            <v>TELEFONOS</v>
          </cell>
          <cell r="D162">
            <v>5100408.93</v>
          </cell>
          <cell r="E162">
            <v>642705</v>
          </cell>
          <cell r="F162">
            <v>500000</v>
          </cell>
          <cell r="G162">
            <v>142705</v>
          </cell>
          <cell r="H162">
            <v>5243113.93</v>
          </cell>
        </row>
        <row r="164">
          <cell r="A164">
            <v>523540</v>
          </cell>
          <cell r="B164" t="str">
            <v>CORREO,PORTES Y TELEG</v>
          </cell>
          <cell r="C164" t="str">
            <v>RAMA</v>
          </cell>
          <cell r="D164">
            <v>0</v>
          </cell>
          <cell r="E164">
            <v>278448.68</v>
          </cell>
          <cell r="F164">
            <v>0</v>
          </cell>
          <cell r="G164">
            <v>278448.68</v>
          </cell>
          <cell r="H164">
            <v>278448.68</v>
          </cell>
        </row>
        <row r="166">
          <cell r="A166">
            <v>523545</v>
          </cell>
          <cell r="B166" t="str">
            <v>FAX Y TELEX</v>
          </cell>
          <cell r="D166">
            <v>2953017</v>
          </cell>
          <cell r="E166">
            <v>0</v>
          </cell>
          <cell r="F166">
            <v>0</v>
          </cell>
          <cell r="G166">
            <v>0</v>
          </cell>
          <cell r="H166">
            <v>2953017</v>
          </cell>
        </row>
        <row r="168">
          <cell r="A168">
            <v>523550</v>
          </cell>
          <cell r="B168" t="str">
            <v>TRASPORTES Y ACARREOS</v>
          </cell>
          <cell r="D168">
            <v>1851554</v>
          </cell>
          <cell r="E168">
            <v>0</v>
          </cell>
          <cell r="F168">
            <v>0</v>
          </cell>
          <cell r="G168">
            <v>0</v>
          </cell>
          <cell r="H168">
            <v>1851554</v>
          </cell>
        </row>
        <row r="170">
          <cell r="A170">
            <v>523595</v>
          </cell>
          <cell r="B170" t="str">
            <v>OTROS</v>
          </cell>
          <cell r="D170">
            <v>13216552</v>
          </cell>
          <cell r="E170">
            <v>0</v>
          </cell>
          <cell r="F170">
            <v>0</v>
          </cell>
          <cell r="G170">
            <v>0</v>
          </cell>
          <cell r="H170">
            <v>13216552</v>
          </cell>
        </row>
        <row r="171">
          <cell r="A171">
            <v>523595001</v>
          </cell>
          <cell r="B171" t="str">
            <v>FLETES</v>
          </cell>
          <cell r="D171">
            <v>13216552</v>
          </cell>
          <cell r="E171">
            <v>0</v>
          </cell>
          <cell r="F171">
            <v>0</v>
          </cell>
          <cell r="G171">
            <v>0</v>
          </cell>
          <cell r="H171">
            <v>13216552</v>
          </cell>
        </row>
        <row r="173">
          <cell r="A173">
            <v>5245</v>
          </cell>
          <cell r="B173" t="str">
            <v>MANTENIM Y REPARACION</v>
          </cell>
          <cell r="C173" t="str">
            <v>ES</v>
          </cell>
          <cell r="D173">
            <v>24000</v>
          </cell>
          <cell r="E173">
            <v>0</v>
          </cell>
          <cell r="F173">
            <v>0</v>
          </cell>
          <cell r="G173">
            <v>0</v>
          </cell>
          <cell r="H173">
            <v>24000</v>
          </cell>
        </row>
        <row r="174">
          <cell r="A174">
            <v>524510</v>
          </cell>
          <cell r="B174" t="str">
            <v>CONSTRUCC Y EDIFICACI</v>
          </cell>
          <cell r="C174" t="str">
            <v>ONES</v>
          </cell>
          <cell r="D174">
            <v>24000</v>
          </cell>
          <cell r="E174">
            <v>0</v>
          </cell>
          <cell r="F174">
            <v>0</v>
          </cell>
          <cell r="G174">
            <v>0</v>
          </cell>
          <cell r="H174">
            <v>24000</v>
          </cell>
        </row>
        <row r="176">
          <cell r="A176">
            <v>5255</v>
          </cell>
          <cell r="B176" t="str">
            <v>GASTOS DE VIAJE</v>
          </cell>
          <cell r="D176">
            <v>49830538.68</v>
          </cell>
          <cell r="E176">
            <v>3193408.16</v>
          </cell>
          <cell r="F176">
            <v>0</v>
          </cell>
          <cell r="G176">
            <v>3193408.16</v>
          </cell>
          <cell r="H176">
            <v>53023946.840000004</v>
          </cell>
        </row>
        <row r="177">
          <cell r="A177">
            <v>525505</v>
          </cell>
          <cell r="B177" t="str">
            <v>ALOJAM Y MANUTENCION</v>
          </cell>
          <cell r="D177">
            <v>27971797.870000001</v>
          </cell>
          <cell r="E177">
            <v>1220888.18</v>
          </cell>
          <cell r="F177">
            <v>0</v>
          </cell>
          <cell r="G177">
            <v>1220888.18</v>
          </cell>
          <cell r="H177">
            <v>29192686.050000001</v>
          </cell>
        </row>
        <row r="179">
          <cell r="A179">
            <v>525515</v>
          </cell>
          <cell r="B179" t="str">
            <v>PASAJES AEREOS</v>
          </cell>
          <cell r="D179">
            <v>19723768.859999999</v>
          </cell>
          <cell r="E179">
            <v>1423896.56</v>
          </cell>
          <cell r="F179">
            <v>0</v>
          </cell>
          <cell r="G179">
            <v>1423896.56</v>
          </cell>
          <cell r="H179">
            <v>21147665.420000002</v>
          </cell>
        </row>
        <row r="181">
          <cell r="A181">
            <v>525520</v>
          </cell>
          <cell r="B181" t="str">
            <v>PASAJES TERRESTRES</v>
          </cell>
          <cell r="D181">
            <v>213923.21</v>
          </cell>
          <cell r="E181">
            <v>0</v>
          </cell>
          <cell r="F181">
            <v>0</v>
          </cell>
          <cell r="G181">
            <v>0</v>
          </cell>
          <cell r="H181">
            <v>213923.21</v>
          </cell>
        </row>
        <row r="183">
          <cell r="A183">
            <v>525595</v>
          </cell>
          <cell r="B183" t="str">
            <v>OTROS</v>
          </cell>
          <cell r="D183">
            <v>1921048.74</v>
          </cell>
          <cell r="E183">
            <v>548623.42000000004</v>
          </cell>
          <cell r="F183">
            <v>0</v>
          </cell>
          <cell r="G183">
            <v>548623.42000000004</v>
          </cell>
          <cell r="H183">
            <v>2469672.16</v>
          </cell>
        </row>
        <row r="185">
          <cell r="A185">
            <v>5295</v>
          </cell>
          <cell r="B185" t="str">
            <v>DIVERSOS</v>
          </cell>
          <cell r="D185">
            <v>47185226.289999999</v>
          </cell>
          <cell r="E185">
            <v>36968105.520000003</v>
          </cell>
          <cell r="F185">
            <v>0</v>
          </cell>
          <cell r="G185">
            <v>36968105.520000003</v>
          </cell>
          <cell r="H185">
            <v>84153331.810000002</v>
          </cell>
        </row>
        <row r="186">
          <cell r="A186">
            <v>529510</v>
          </cell>
          <cell r="B186" t="str">
            <v>LIB,SUSC,PERIOD,REVIS</v>
          </cell>
          <cell r="C186" t="str">
            <v>TAS</v>
          </cell>
          <cell r="D186">
            <v>326290</v>
          </cell>
          <cell r="E186">
            <v>0</v>
          </cell>
          <cell r="F186">
            <v>0</v>
          </cell>
          <cell r="G186">
            <v>0</v>
          </cell>
          <cell r="H186">
            <v>326290</v>
          </cell>
        </row>
        <row r="188">
          <cell r="A188">
            <v>529520</v>
          </cell>
          <cell r="B188" t="str">
            <v>RELAC PUBLIC Y GTOS R</v>
          </cell>
          <cell r="C188" t="str">
            <v>EP.</v>
          </cell>
          <cell r="D188">
            <v>516200</v>
          </cell>
          <cell r="E188">
            <v>0</v>
          </cell>
          <cell r="F188">
            <v>0</v>
          </cell>
          <cell r="G188">
            <v>0</v>
          </cell>
          <cell r="H188">
            <v>516200</v>
          </cell>
        </row>
        <row r="190">
          <cell r="A190">
            <v>529525</v>
          </cell>
          <cell r="B190" t="str">
            <v>ELEM.DE ASEO Y CAFETE</v>
          </cell>
          <cell r="C190" t="str">
            <v>RIA</v>
          </cell>
          <cell r="D190">
            <v>37280</v>
          </cell>
          <cell r="E190">
            <v>0</v>
          </cell>
          <cell r="F190">
            <v>0</v>
          </cell>
          <cell r="G190">
            <v>0</v>
          </cell>
          <cell r="H190">
            <v>37280</v>
          </cell>
        </row>
        <row r="192">
          <cell r="A192">
            <v>529530</v>
          </cell>
          <cell r="B192" t="str">
            <v>UTILES,PAPELERIA,FOTO</v>
          </cell>
          <cell r="C192" t="str">
            <v>C.</v>
          </cell>
          <cell r="D192">
            <v>266144</v>
          </cell>
          <cell r="E192">
            <v>43900</v>
          </cell>
          <cell r="F192">
            <v>0</v>
          </cell>
          <cell r="G192">
            <v>43900</v>
          </cell>
          <cell r="H192">
            <v>310044</v>
          </cell>
        </row>
        <row r="194">
          <cell r="A194">
            <v>529545</v>
          </cell>
          <cell r="B194" t="str">
            <v>TAXIS Y BUSES</v>
          </cell>
          <cell r="D194">
            <v>345150</v>
          </cell>
          <cell r="E194">
            <v>89100</v>
          </cell>
          <cell r="F194">
            <v>0</v>
          </cell>
          <cell r="G194">
            <v>89100</v>
          </cell>
          <cell r="H194">
            <v>434250</v>
          </cell>
        </row>
        <row r="196">
          <cell r="A196">
            <v>529560</v>
          </cell>
          <cell r="B196" t="str">
            <v>CASINO Y RESTAURANTE</v>
          </cell>
          <cell r="D196">
            <v>495000</v>
          </cell>
          <cell r="E196">
            <v>69000</v>
          </cell>
          <cell r="F196">
            <v>0</v>
          </cell>
          <cell r="G196">
            <v>69000</v>
          </cell>
          <cell r="H196">
            <v>564000</v>
          </cell>
        </row>
        <row r="198">
          <cell r="A198">
            <v>529595</v>
          </cell>
          <cell r="B198" t="str">
            <v>OTROS</v>
          </cell>
          <cell r="D198">
            <v>45199162.289999999</v>
          </cell>
          <cell r="E198">
            <v>36766105.520000003</v>
          </cell>
          <cell r="F198">
            <v>0</v>
          </cell>
          <cell r="G198">
            <v>36766105.520000003</v>
          </cell>
          <cell r="H198">
            <v>81965267.810000002</v>
          </cell>
        </row>
        <row r="199">
          <cell r="A199" t="str">
            <v>_x000C_CARACOL TEL</v>
          </cell>
          <cell r="B199" t="str">
            <v>EVISION S.A.</v>
          </cell>
          <cell r="H199" t="str">
            <v>PAGINA No.   144</v>
          </cell>
        </row>
        <row r="200">
          <cell r="A200" t="str">
            <v>XCALIBUR REF</v>
          </cell>
          <cell r="B200" t="str">
            <v>. cg2233.r</v>
          </cell>
          <cell r="C200" t="str">
            <v>BAL</v>
          </cell>
          <cell r="D200" t="str">
            <v>ANCE DE COMPROBACI</v>
          </cell>
          <cell r="E200" t="str">
            <v>ON POR UBICACION AL</v>
          </cell>
          <cell r="F200">
            <v>36372</v>
          </cell>
          <cell r="G200" t="str">
            <v>C.U</v>
          </cell>
          <cell r="H200" t="str">
            <v>. 18/08 11:01 ALV</v>
          </cell>
        </row>
        <row r="202">
          <cell r="A202" t="str">
            <v>CUENTA</v>
          </cell>
          <cell r="B202" t="str">
            <v>DESCRIPCION</v>
          </cell>
          <cell r="D202" t="str">
            <v>SALDO ANTERIOR</v>
          </cell>
          <cell r="E202" t="str">
            <v>DEBITOS MES</v>
          </cell>
          <cell r="F202" t="str">
            <v>CREDITOS MES</v>
          </cell>
          <cell r="G202" t="str">
            <v>SALDO MES</v>
          </cell>
          <cell r="H202" t="str">
            <v>SALDO ACTUAL</v>
          </cell>
        </row>
        <row r="203">
          <cell r="A203" t="str">
            <v>------------</v>
          </cell>
          <cell r="B203" t="str">
            <v>--------------------</v>
          </cell>
          <cell r="C203" t="str">
            <v>----</v>
          </cell>
          <cell r="D203" t="str">
            <v>-----------------</v>
          </cell>
          <cell r="E203" t="str">
            <v>------------------</v>
          </cell>
          <cell r="F203" t="str">
            <v>------------------</v>
          </cell>
          <cell r="G203" t="str">
            <v>------------------ -</v>
          </cell>
          <cell r="H203" t="str">
            <v>-----------------</v>
          </cell>
        </row>
        <row r="204">
          <cell r="A204">
            <v>529595002</v>
          </cell>
          <cell r="B204" t="str">
            <v>FUNGIBLES PARA OFICIN</v>
          </cell>
          <cell r="C204" t="str">
            <v>A</v>
          </cell>
          <cell r="D204">
            <v>86022</v>
          </cell>
          <cell r="E204">
            <v>0</v>
          </cell>
          <cell r="F204">
            <v>0</v>
          </cell>
          <cell r="G204">
            <v>0</v>
          </cell>
          <cell r="H204">
            <v>86022</v>
          </cell>
        </row>
        <row r="206">
          <cell r="A206">
            <v>529595008</v>
          </cell>
          <cell r="B206" t="str">
            <v>FUNG PARA OFIC Y DECO</v>
          </cell>
          <cell r="C206" t="str">
            <v>RATI</v>
          </cell>
          <cell r="D206">
            <v>532448.32999999996</v>
          </cell>
          <cell r="E206">
            <v>33160000</v>
          </cell>
          <cell r="F206">
            <v>0</v>
          </cell>
          <cell r="G206">
            <v>33160000</v>
          </cell>
          <cell r="H206">
            <v>33692448.329999998</v>
          </cell>
        </row>
        <row r="208">
          <cell r="A208">
            <v>529595009</v>
          </cell>
          <cell r="B208" t="str">
            <v>OTROS NEGOCIOS-SERVIC</v>
          </cell>
          <cell r="C208" t="str">
            <v>.</v>
          </cell>
          <cell r="D208">
            <v>4447598.92</v>
          </cell>
          <cell r="E208">
            <v>0</v>
          </cell>
          <cell r="F208">
            <v>0</v>
          </cell>
          <cell r="G208">
            <v>0</v>
          </cell>
          <cell r="H208">
            <v>4447598.92</v>
          </cell>
        </row>
        <row r="210">
          <cell r="A210">
            <v>529595013</v>
          </cell>
          <cell r="B210" t="str">
            <v>PUBLICIDAD</v>
          </cell>
          <cell r="D210">
            <v>27337089.5</v>
          </cell>
          <cell r="E210">
            <v>3606105.52</v>
          </cell>
          <cell r="F210">
            <v>0</v>
          </cell>
          <cell r="G210">
            <v>3606105.52</v>
          </cell>
          <cell r="H210">
            <v>30943195.02</v>
          </cell>
        </row>
        <row r="211">
          <cell r="A211">
            <v>52959501303</v>
          </cell>
          <cell r="B211" t="str">
            <v>PRENSA Y REVISTAS</v>
          </cell>
          <cell r="D211">
            <v>23558989.5</v>
          </cell>
          <cell r="E211">
            <v>3606105.52</v>
          </cell>
          <cell r="F211">
            <v>0</v>
          </cell>
          <cell r="G211">
            <v>3606105.52</v>
          </cell>
          <cell r="H211">
            <v>27165095.02</v>
          </cell>
        </row>
        <row r="213">
          <cell r="A213">
            <v>52959501305</v>
          </cell>
          <cell r="B213" t="str">
            <v>PRODUCCION</v>
          </cell>
          <cell r="D213">
            <v>3778100</v>
          </cell>
          <cell r="E213">
            <v>0</v>
          </cell>
          <cell r="F213">
            <v>0</v>
          </cell>
          <cell r="G213">
            <v>0</v>
          </cell>
          <cell r="H213">
            <v>3778100</v>
          </cell>
        </row>
        <row r="215">
          <cell r="A215">
            <v>529595014</v>
          </cell>
          <cell r="B215" t="str">
            <v>PROMOCION</v>
          </cell>
          <cell r="D215">
            <v>12796003.539999999</v>
          </cell>
          <cell r="E215">
            <v>0</v>
          </cell>
          <cell r="F215">
            <v>0</v>
          </cell>
          <cell r="G215">
            <v>0</v>
          </cell>
          <cell r="H215">
            <v>12796003.539999999</v>
          </cell>
        </row>
        <row r="216">
          <cell r="A216">
            <v>52959501401</v>
          </cell>
          <cell r="B216" t="str">
            <v>BROCHURES</v>
          </cell>
          <cell r="D216">
            <v>10337000</v>
          </cell>
          <cell r="E216">
            <v>0</v>
          </cell>
          <cell r="F216">
            <v>0</v>
          </cell>
          <cell r="G216">
            <v>0</v>
          </cell>
          <cell r="H216">
            <v>10337000</v>
          </cell>
        </row>
        <row r="218">
          <cell r="A218">
            <v>52959501406</v>
          </cell>
          <cell r="B218" t="str">
            <v>OTROS</v>
          </cell>
          <cell r="D218">
            <v>2459003.54</v>
          </cell>
          <cell r="E218">
            <v>0</v>
          </cell>
          <cell r="F218">
            <v>0</v>
          </cell>
          <cell r="G218">
            <v>0</v>
          </cell>
          <cell r="H218">
            <v>2459003.54</v>
          </cell>
        </row>
        <row r="220">
          <cell r="A220">
            <v>53</v>
          </cell>
          <cell r="B220" t="str">
            <v>NO OPERACIONALES</v>
          </cell>
          <cell r="D220">
            <v>2018751</v>
          </cell>
          <cell r="E220">
            <v>0</v>
          </cell>
          <cell r="F220">
            <v>0</v>
          </cell>
          <cell r="G220">
            <v>0</v>
          </cell>
          <cell r="H220">
            <v>2018751</v>
          </cell>
        </row>
        <row r="221">
          <cell r="A221">
            <v>5395</v>
          </cell>
          <cell r="B221" t="str">
            <v>GASTOS DIVERSOS</v>
          </cell>
          <cell r="D221">
            <v>2018751</v>
          </cell>
          <cell r="E221">
            <v>0</v>
          </cell>
          <cell r="F221">
            <v>0</v>
          </cell>
          <cell r="G221">
            <v>0</v>
          </cell>
          <cell r="H221">
            <v>2018751</v>
          </cell>
        </row>
        <row r="222">
          <cell r="A222">
            <v>539595</v>
          </cell>
          <cell r="B222" t="str">
            <v>OTROS</v>
          </cell>
          <cell r="D222">
            <v>2018751</v>
          </cell>
          <cell r="E222">
            <v>0</v>
          </cell>
          <cell r="F222">
            <v>0</v>
          </cell>
          <cell r="G222">
            <v>0</v>
          </cell>
          <cell r="H222">
            <v>2018751</v>
          </cell>
        </row>
        <row r="223">
          <cell r="A223">
            <v>539595001</v>
          </cell>
          <cell r="B223" t="str">
            <v>AJUSTES EJERC.ANTERIO</v>
          </cell>
          <cell r="C223" t="str">
            <v>RES</v>
          </cell>
          <cell r="D223">
            <v>2018751</v>
          </cell>
          <cell r="E223">
            <v>0</v>
          </cell>
          <cell r="F223">
            <v>0</v>
          </cell>
          <cell r="G223">
            <v>0</v>
          </cell>
          <cell r="H223">
            <v>2018751</v>
          </cell>
        </row>
        <row r="225">
          <cell r="A225" t="str">
            <v>_x000C_CARACOL TEL</v>
          </cell>
          <cell r="B225" t="str">
            <v>EVISION S.A.</v>
          </cell>
          <cell r="H225" t="str">
            <v>PAGINA No.   145</v>
          </cell>
        </row>
        <row r="226">
          <cell r="A226" t="str">
            <v>XCALIBUR REF</v>
          </cell>
          <cell r="B226" t="str">
            <v>. cg2233.r</v>
          </cell>
          <cell r="C226" t="str">
            <v>BAL</v>
          </cell>
          <cell r="D226" t="str">
            <v>ANCE DE COMPROBACI</v>
          </cell>
          <cell r="E226" t="str">
            <v>ON POR UBICACION AL</v>
          </cell>
          <cell r="F226">
            <v>36372</v>
          </cell>
          <cell r="G226" t="str">
            <v>C.U</v>
          </cell>
          <cell r="H226" t="str">
            <v>. 18/08 11:01 ALV</v>
          </cell>
        </row>
        <row r="228">
          <cell r="A228" t="str">
            <v>CUENTA</v>
          </cell>
          <cell r="B228" t="str">
            <v>DESCRIPCION</v>
          </cell>
          <cell r="D228" t="str">
            <v>SALDO ANTERIOR</v>
          </cell>
          <cell r="E228" t="str">
            <v>DEBITOS MES</v>
          </cell>
          <cell r="F228" t="str">
            <v>CREDITOS MES</v>
          </cell>
          <cell r="G228" t="str">
            <v>SALDO MES</v>
          </cell>
          <cell r="H228" t="str">
            <v>SALDO ACTUAL</v>
          </cell>
        </row>
        <row r="229">
          <cell r="A229" t="str">
            <v>------------</v>
          </cell>
          <cell r="B229" t="str">
            <v>--------------------</v>
          </cell>
          <cell r="C229" t="str">
            <v>----</v>
          </cell>
          <cell r="D229" t="str">
            <v>-----------------</v>
          </cell>
          <cell r="E229" t="str">
            <v>------------------</v>
          </cell>
          <cell r="F229" t="str">
            <v>------------------</v>
          </cell>
          <cell r="G229" t="str">
            <v>------------------ -</v>
          </cell>
          <cell r="H229" t="str">
            <v>-----------------</v>
          </cell>
        </row>
      </sheetData>
      <sheetData sheetId="35" refreshError="1">
        <row r="1">
          <cell r="B1" t="str">
            <v>1043 DEPARTAMENTO DE</v>
          </cell>
          <cell r="C1" t="str">
            <v>EMIS</v>
          </cell>
          <cell r="D1" t="str">
            <v>ION CANAL</v>
          </cell>
        </row>
        <row r="3">
          <cell r="A3">
            <v>1</v>
          </cell>
          <cell r="B3" t="str">
            <v>ACTIVO</v>
          </cell>
          <cell r="D3">
            <v>422611062.91000003</v>
          </cell>
          <cell r="E3">
            <v>37013751.259999998</v>
          </cell>
          <cell r="F3">
            <v>38379712.670000002</v>
          </cell>
          <cell r="G3" t="str">
            <v>1.365.961,41-</v>
          </cell>
          <cell r="H3">
            <v>421245101.5</v>
          </cell>
        </row>
        <row r="4">
          <cell r="A4">
            <v>17</v>
          </cell>
          <cell r="B4" t="str">
            <v>DIFERIDOS</v>
          </cell>
          <cell r="D4">
            <v>422611062.91000003</v>
          </cell>
          <cell r="E4">
            <v>37013751.259999998</v>
          </cell>
          <cell r="F4">
            <v>38379712.670000002</v>
          </cell>
          <cell r="G4" t="str">
            <v>1.365.961,41-</v>
          </cell>
          <cell r="H4">
            <v>421245101.5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2417865.73</v>
          </cell>
          <cell r="E5">
            <v>3799503.28</v>
          </cell>
          <cell r="F5">
            <v>4144912.67</v>
          </cell>
          <cell r="G5" t="str">
            <v>345.409,39-</v>
          </cell>
          <cell r="H5">
            <v>2072456.34</v>
          </cell>
        </row>
        <row r="6">
          <cell r="A6">
            <v>170595</v>
          </cell>
          <cell r="B6" t="str">
            <v>OTROS</v>
          </cell>
          <cell r="D6">
            <v>2417865.73</v>
          </cell>
          <cell r="E6">
            <v>3799503.28</v>
          </cell>
          <cell r="F6">
            <v>4144912.67</v>
          </cell>
          <cell r="G6" t="str">
            <v>345.409,39-</v>
          </cell>
          <cell r="H6">
            <v>2072456.34</v>
          </cell>
        </row>
        <row r="8">
          <cell r="A8">
            <v>1710</v>
          </cell>
          <cell r="B8" t="str">
            <v>CARGOS DIFERIDOS</v>
          </cell>
          <cell r="D8">
            <v>420193197.18000001</v>
          </cell>
          <cell r="E8">
            <v>33214247.98</v>
          </cell>
          <cell r="F8">
            <v>34234800</v>
          </cell>
          <cell r="G8" t="str">
            <v>1.020.552,02-</v>
          </cell>
          <cell r="H8">
            <v>419172645.16000003</v>
          </cell>
        </row>
        <row r="9">
          <cell r="A9">
            <v>171012</v>
          </cell>
          <cell r="B9" t="str">
            <v>ESTUDIOS/INVEST/PROYE</v>
          </cell>
          <cell r="C9" t="str">
            <v>C.</v>
          </cell>
          <cell r="D9">
            <v>28014000</v>
          </cell>
          <cell r="E9">
            <v>32233800</v>
          </cell>
          <cell r="F9">
            <v>34234800</v>
          </cell>
          <cell r="G9" t="str">
            <v>2.001.000,00-</v>
          </cell>
          <cell r="H9">
            <v>26013000</v>
          </cell>
        </row>
        <row r="10">
          <cell r="A10">
            <v>171012001</v>
          </cell>
          <cell r="B10" t="str">
            <v>HONORARIOS-ASESORIAS</v>
          </cell>
          <cell r="D10">
            <v>28014000</v>
          </cell>
          <cell r="E10">
            <v>32233800</v>
          </cell>
          <cell r="F10">
            <v>34234800</v>
          </cell>
          <cell r="G10" t="str">
            <v>2.001.000,00-</v>
          </cell>
          <cell r="H10">
            <v>26013000</v>
          </cell>
        </row>
        <row r="12">
          <cell r="A12">
            <v>171095</v>
          </cell>
          <cell r="B12" t="str">
            <v>OTROS</v>
          </cell>
          <cell r="D12">
            <v>376360055</v>
          </cell>
          <cell r="E12">
            <v>0</v>
          </cell>
          <cell r="F12">
            <v>0</v>
          </cell>
          <cell r="G12">
            <v>0</v>
          </cell>
          <cell r="H12">
            <v>376360055</v>
          </cell>
        </row>
        <row r="13">
          <cell r="A13">
            <v>171095160</v>
          </cell>
          <cell r="B13" t="str">
            <v>COSTOS ASIGNABLES A P</v>
          </cell>
          <cell r="C13" t="str">
            <v>RODU</v>
          </cell>
          <cell r="D13">
            <v>376360055</v>
          </cell>
          <cell r="E13">
            <v>0</v>
          </cell>
          <cell r="F13">
            <v>0</v>
          </cell>
          <cell r="G13">
            <v>0</v>
          </cell>
          <cell r="H13">
            <v>376360055</v>
          </cell>
        </row>
        <row r="14">
          <cell r="A14">
            <v>17109516001</v>
          </cell>
          <cell r="B14" t="str">
            <v>GASTOS DE PERSONAL</v>
          </cell>
          <cell r="D14">
            <v>337440959</v>
          </cell>
          <cell r="E14">
            <v>0</v>
          </cell>
          <cell r="F14">
            <v>0</v>
          </cell>
          <cell r="G14">
            <v>0</v>
          </cell>
          <cell r="H14">
            <v>337440959</v>
          </cell>
        </row>
        <row r="16">
          <cell r="A16">
            <v>17109516002</v>
          </cell>
          <cell r="B16" t="str">
            <v>HONORARIOS</v>
          </cell>
          <cell r="D16">
            <v>217800</v>
          </cell>
          <cell r="E16">
            <v>0</v>
          </cell>
          <cell r="F16">
            <v>0</v>
          </cell>
          <cell r="G16">
            <v>0</v>
          </cell>
          <cell r="H16">
            <v>217800</v>
          </cell>
        </row>
        <row r="18">
          <cell r="A18">
            <v>17109516007</v>
          </cell>
          <cell r="B18" t="str">
            <v>SERVICIOS</v>
          </cell>
          <cell r="D18">
            <v>5713088</v>
          </cell>
          <cell r="E18">
            <v>0</v>
          </cell>
          <cell r="F18">
            <v>0</v>
          </cell>
          <cell r="G18">
            <v>0</v>
          </cell>
          <cell r="H18">
            <v>5713088</v>
          </cell>
        </row>
        <row r="20">
          <cell r="A20">
            <v>17109516009</v>
          </cell>
          <cell r="B20" t="str">
            <v>MANTENIM Y REPARACION</v>
          </cell>
          <cell r="C20" t="str">
            <v>ES</v>
          </cell>
          <cell r="D20">
            <v>12953356</v>
          </cell>
          <cell r="E20">
            <v>0</v>
          </cell>
          <cell r="F20">
            <v>0</v>
          </cell>
          <cell r="G20">
            <v>0</v>
          </cell>
          <cell r="H20">
            <v>12953356</v>
          </cell>
        </row>
        <row r="22">
          <cell r="A22">
            <v>17109516013</v>
          </cell>
          <cell r="B22" t="str">
            <v>DIVERSOS</v>
          </cell>
          <cell r="D22">
            <v>20034852</v>
          </cell>
          <cell r="E22">
            <v>0</v>
          </cell>
          <cell r="F22">
            <v>0</v>
          </cell>
          <cell r="G22">
            <v>0</v>
          </cell>
          <cell r="H22">
            <v>20034852</v>
          </cell>
        </row>
        <row r="24">
          <cell r="A24">
            <v>171099</v>
          </cell>
          <cell r="B24" t="str">
            <v>AJUSTES POR INFLACION</v>
          </cell>
          <cell r="D24">
            <v>15819142.18</v>
          </cell>
          <cell r="E24">
            <v>980447.98</v>
          </cell>
          <cell r="F24">
            <v>0</v>
          </cell>
          <cell r="G24">
            <v>980447.98</v>
          </cell>
          <cell r="H24">
            <v>16799590.16</v>
          </cell>
        </row>
        <row r="26">
          <cell r="A26" t="str">
            <v>_x000C_CARACOL TEL</v>
          </cell>
          <cell r="B26" t="str">
            <v>EVISION S.A.</v>
          </cell>
          <cell r="H26" t="str">
            <v>PAGINA No.   146</v>
          </cell>
        </row>
        <row r="27">
          <cell r="A27" t="str">
            <v>XCALIBUR REF</v>
          </cell>
          <cell r="B27" t="str">
            <v>. cg2233.r</v>
          </cell>
          <cell r="C27" t="str">
            <v>BAL</v>
          </cell>
          <cell r="D27" t="str">
            <v>ANCE DE COMPROBACI</v>
          </cell>
          <cell r="E27" t="str">
            <v>ON POR UBICACION AL</v>
          </cell>
          <cell r="F27">
            <v>36372</v>
          </cell>
          <cell r="G27" t="str">
            <v>C.U</v>
          </cell>
          <cell r="H27" t="str">
            <v>. 18/08 11:01 ALV</v>
          </cell>
        </row>
        <row r="29">
          <cell r="A29" t="str">
            <v>CUENTA</v>
          </cell>
          <cell r="B29" t="str">
            <v>DESCRIPCION</v>
          </cell>
          <cell r="D29" t="str">
            <v>SALDO ANTERIOR</v>
          </cell>
          <cell r="E29" t="str">
            <v>DEBITOS MES</v>
          </cell>
          <cell r="F29" t="str">
            <v>CREDITOS MES</v>
          </cell>
          <cell r="G29" t="str">
            <v>SALDO MES</v>
          </cell>
          <cell r="H29" t="str">
            <v>SALDO ACTUAL</v>
          </cell>
        </row>
        <row r="30">
          <cell r="A30" t="str">
            <v>------------</v>
          </cell>
          <cell r="B30" t="str">
            <v>--------------------</v>
          </cell>
          <cell r="C30" t="str">
            <v>----</v>
          </cell>
          <cell r="D30" t="str">
            <v>-----------------</v>
          </cell>
          <cell r="E30" t="str">
            <v>------------------</v>
          </cell>
          <cell r="F30" t="str">
            <v>------------------</v>
          </cell>
          <cell r="G30" t="str">
            <v>------------------ -</v>
          </cell>
          <cell r="H30" t="str">
            <v>-----------------</v>
          </cell>
        </row>
        <row r="31">
          <cell r="A31">
            <v>4</v>
          </cell>
          <cell r="B31" t="str">
            <v>INGRESOS</v>
          </cell>
          <cell r="D31">
            <v>17131328.18</v>
          </cell>
          <cell r="E31">
            <v>0</v>
          </cell>
          <cell r="F31">
            <v>1148279.98</v>
          </cell>
          <cell r="G31" t="str">
            <v>1.148.279,98-</v>
          </cell>
          <cell r="H31" t="str">
            <v>18.279.608,16-</v>
          </cell>
        </row>
        <row r="32">
          <cell r="A32">
            <v>42</v>
          </cell>
          <cell r="B32" t="str">
            <v>NO OPERACIONALES</v>
          </cell>
          <cell r="D32">
            <v>1312186</v>
          </cell>
          <cell r="E32">
            <v>0</v>
          </cell>
          <cell r="F32">
            <v>167832</v>
          </cell>
          <cell r="G32" t="str">
            <v>167.832,00-</v>
          </cell>
          <cell r="H32" t="str">
            <v>1.480.018,00-</v>
          </cell>
        </row>
        <row r="33">
          <cell r="A33">
            <v>4250</v>
          </cell>
          <cell r="B33" t="str">
            <v>RECUPERACIONES</v>
          </cell>
          <cell r="D33">
            <v>1312186</v>
          </cell>
          <cell r="E33">
            <v>0</v>
          </cell>
          <cell r="F33">
            <v>167832</v>
          </cell>
          <cell r="G33" t="str">
            <v>167.832,00-</v>
          </cell>
          <cell r="H33" t="str">
            <v>1.480.018,00-</v>
          </cell>
        </row>
        <row r="34">
          <cell r="A34">
            <v>425035</v>
          </cell>
          <cell r="B34" t="str">
            <v>DE PROVISIONES</v>
          </cell>
          <cell r="D34">
            <v>715000</v>
          </cell>
          <cell r="E34">
            <v>0</v>
          </cell>
          <cell r="F34">
            <v>0</v>
          </cell>
          <cell r="G34">
            <v>0</v>
          </cell>
          <cell r="H34" t="str">
            <v>715.000,00-</v>
          </cell>
        </row>
        <row r="36">
          <cell r="A36">
            <v>425050</v>
          </cell>
          <cell r="B36" t="str">
            <v>REINT.OTROS COSTOS/GT</v>
          </cell>
          <cell r="C36" t="str">
            <v>OS</v>
          </cell>
          <cell r="D36">
            <v>597186</v>
          </cell>
          <cell r="E36">
            <v>0</v>
          </cell>
          <cell r="F36">
            <v>167832</v>
          </cell>
          <cell r="G36" t="str">
            <v>167.832,00-</v>
          </cell>
          <cell r="H36" t="str">
            <v>765.018,00-</v>
          </cell>
        </row>
        <row r="38">
          <cell r="A38">
            <v>47</v>
          </cell>
          <cell r="B38" t="str">
            <v>AJUSTE POR INFLACION</v>
          </cell>
          <cell r="D38">
            <v>15819142.18</v>
          </cell>
          <cell r="E38">
            <v>0</v>
          </cell>
          <cell r="F38">
            <v>980447.98</v>
          </cell>
          <cell r="G38" t="str">
            <v>980.447,98-</v>
          </cell>
          <cell r="H38" t="str">
            <v>16.799.590,16-</v>
          </cell>
        </row>
        <row r="39">
          <cell r="A39">
            <v>4705</v>
          </cell>
          <cell r="B39" t="str">
            <v>CORRECCION MONETARIA</v>
          </cell>
          <cell r="D39">
            <v>15819142.18</v>
          </cell>
          <cell r="E39">
            <v>0</v>
          </cell>
          <cell r="F39">
            <v>980447.98</v>
          </cell>
          <cell r="G39" t="str">
            <v>980.447,98-</v>
          </cell>
          <cell r="H39" t="str">
            <v>16.799.590,16-</v>
          </cell>
        </row>
        <row r="40">
          <cell r="A40">
            <v>470525</v>
          </cell>
          <cell r="B40" t="str">
            <v>DIFERIDOS (CR)</v>
          </cell>
          <cell r="D40">
            <v>15819142.18</v>
          </cell>
          <cell r="E40">
            <v>0</v>
          </cell>
          <cell r="F40">
            <v>980447.98</v>
          </cell>
          <cell r="G40" t="str">
            <v>980.447,98-</v>
          </cell>
          <cell r="H40" t="str">
            <v>16.799.590,16-</v>
          </cell>
        </row>
        <row r="42">
          <cell r="A42" t="str">
            <v>_x000C_CARACOL TEL</v>
          </cell>
          <cell r="B42" t="str">
            <v>EVISION S.A.</v>
          </cell>
          <cell r="H42" t="str">
            <v>PAGINA No.   147</v>
          </cell>
        </row>
        <row r="43">
          <cell r="A43" t="str">
            <v>XCALIBUR REF</v>
          </cell>
          <cell r="B43" t="str">
            <v>. cg2233.r</v>
          </cell>
          <cell r="C43" t="str">
            <v>BAL</v>
          </cell>
          <cell r="D43" t="str">
            <v>ANCE DE COMPROBACI</v>
          </cell>
          <cell r="E43" t="str">
            <v>ON POR UBICACION AL</v>
          </cell>
          <cell r="F43">
            <v>36372</v>
          </cell>
          <cell r="G43" t="str">
            <v>C.U</v>
          </cell>
          <cell r="H43" t="str">
            <v>. 18/08 11:01 ALV</v>
          </cell>
        </row>
        <row r="45">
          <cell r="A45" t="str">
            <v>CUENTA</v>
          </cell>
          <cell r="B45" t="str">
            <v>DESCRIPCION</v>
          </cell>
          <cell r="D45" t="str">
            <v>SALDO ANTERIOR</v>
          </cell>
          <cell r="E45" t="str">
            <v>DEBITOS MES</v>
          </cell>
          <cell r="F45" t="str">
            <v>CREDITOS MES</v>
          </cell>
          <cell r="G45" t="str">
            <v>SALDO MES</v>
          </cell>
          <cell r="H45" t="str">
            <v>SALDO ACTUAL</v>
          </cell>
        </row>
        <row r="46">
          <cell r="A46" t="str">
            <v>------------</v>
          </cell>
          <cell r="B46" t="str">
            <v>--------------------</v>
          </cell>
          <cell r="C46" t="str">
            <v>----</v>
          </cell>
          <cell r="D46" t="str">
            <v>-----------------</v>
          </cell>
          <cell r="E46" t="str">
            <v>------------------</v>
          </cell>
          <cell r="F46" t="str">
            <v>------------------</v>
          </cell>
          <cell r="G46" t="str">
            <v>------------------ -</v>
          </cell>
          <cell r="H46" t="str">
            <v>-----------------</v>
          </cell>
        </row>
        <row r="47">
          <cell r="A47">
            <v>5</v>
          </cell>
          <cell r="B47" t="str">
            <v>GASTOS</v>
          </cell>
          <cell r="D47">
            <v>832618.33</v>
          </cell>
          <cell r="E47">
            <v>36031638</v>
          </cell>
          <cell r="F47">
            <v>2130000</v>
          </cell>
          <cell r="G47">
            <v>33901638</v>
          </cell>
          <cell r="H47">
            <v>34734256.329999998</v>
          </cell>
        </row>
        <row r="48">
          <cell r="A48">
            <v>51</v>
          </cell>
          <cell r="B48" t="str">
            <v>OPERACIONALES DE ADMO</v>
          </cell>
          <cell r="C48" t="str">
            <v>N</v>
          </cell>
          <cell r="D48">
            <v>0.33</v>
          </cell>
          <cell r="E48">
            <v>36031638</v>
          </cell>
          <cell r="F48">
            <v>2130000</v>
          </cell>
          <cell r="G48">
            <v>33901638</v>
          </cell>
          <cell r="H48">
            <v>33901638.329999998</v>
          </cell>
        </row>
        <row r="49">
          <cell r="A49">
            <v>5105</v>
          </cell>
          <cell r="B49" t="str">
            <v>GASTOS DE PERSONAL</v>
          </cell>
          <cell r="D49">
            <v>0</v>
          </cell>
          <cell r="E49">
            <v>33374618</v>
          </cell>
          <cell r="F49">
            <v>0</v>
          </cell>
          <cell r="G49">
            <v>33374618</v>
          </cell>
          <cell r="H49">
            <v>33374618</v>
          </cell>
        </row>
        <row r="50">
          <cell r="A50">
            <v>510503</v>
          </cell>
          <cell r="B50" t="str">
            <v>SALARIO INTEGRAL</v>
          </cell>
          <cell r="D50">
            <v>40635563</v>
          </cell>
          <cell r="E50">
            <v>7773980</v>
          </cell>
          <cell r="F50">
            <v>0</v>
          </cell>
          <cell r="G50">
            <v>7773980</v>
          </cell>
          <cell r="H50">
            <v>48409543</v>
          </cell>
        </row>
        <row r="52">
          <cell r="A52">
            <v>510506</v>
          </cell>
          <cell r="B52" t="str">
            <v>SUELDOS</v>
          </cell>
          <cell r="D52">
            <v>58688000</v>
          </cell>
          <cell r="E52">
            <v>10944000</v>
          </cell>
          <cell r="F52">
            <v>0</v>
          </cell>
          <cell r="G52">
            <v>10944000</v>
          </cell>
          <cell r="H52">
            <v>69632000</v>
          </cell>
        </row>
        <row r="54">
          <cell r="A54">
            <v>510515</v>
          </cell>
          <cell r="B54" t="str">
            <v>HORAS EXTRAS Y RECARG</v>
          </cell>
          <cell r="C54" t="str">
            <v>OS</v>
          </cell>
          <cell r="D54">
            <v>15995820</v>
          </cell>
          <cell r="E54">
            <v>4081200</v>
          </cell>
          <cell r="F54">
            <v>0</v>
          </cell>
          <cell r="G54">
            <v>4081200</v>
          </cell>
          <cell r="H54">
            <v>20077020</v>
          </cell>
        </row>
        <row r="56">
          <cell r="A56">
            <v>510530</v>
          </cell>
          <cell r="B56" t="str">
            <v>CESANTIAS</v>
          </cell>
          <cell r="D56">
            <v>6607760</v>
          </cell>
          <cell r="E56">
            <v>1199496</v>
          </cell>
          <cell r="F56">
            <v>0</v>
          </cell>
          <cell r="G56">
            <v>1199496</v>
          </cell>
          <cell r="H56">
            <v>7807256</v>
          </cell>
        </row>
        <row r="58">
          <cell r="A58">
            <v>510533</v>
          </cell>
          <cell r="B58" t="str">
            <v>INTERESES/CESANTIAS</v>
          </cell>
          <cell r="D58">
            <v>738720</v>
          </cell>
          <cell r="E58">
            <v>134096</v>
          </cell>
          <cell r="F58">
            <v>0</v>
          </cell>
          <cell r="G58">
            <v>134096</v>
          </cell>
          <cell r="H58">
            <v>872816</v>
          </cell>
        </row>
        <row r="60">
          <cell r="A60">
            <v>510536</v>
          </cell>
          <cell r="B60" t="str">
            <v>PRIMA DE SERVICIOS</v>
          </cell>
          <cell r="D60">
            <v>6979614</v>
          </cell>
          <cell r="E60">
            <v>1199496</v>
          </cell>
          <cell r="F60">
            <v>0</v>
          </cell>
          <cell r="G60">
            <v>1199496</v>
          </cell>
          <cell r="H60">
            <v>8179110</v>
          </cell>
        </row>
        <row r="62">
          <cell r="A62">
            <v>510539</v>
          </cell>
          <cell r="B62" t="str">
            <v>VACACIONES</v>
          </cell>
          <cell r="D62">
            <v>4926385</v>
          </cell>
          <cell r="E62">
            <v>868021</v>
          </cell>
          <cell r="F62">
            <v>0</v>
          </cell>
          <cell r="G62">
            <v>868021</v>
          </cell>
          <cell r="H62">
            <v>5794406</v>
          </cell>
        </row>
        <row r="64">
          <cell r="A64">
            <v>510542</v>
          </cell>
          <cell r="B64" t="str">
            <v>PRIMAS EXTRALEGALES</v>
          </cell>
          <cell r="D64">
            <v>9273141</v>
          </cell>
          <cell r="E64">
            <v>1408981</v>
          </cell>
          <cell r="F64">
            <v>0</v>
          </cell>
          <cell r="G64">
            <v>1408981</v>
          </cell>
          <cell r="H64">
            <v>10682122</v>
          </cell>
        </row>
        <row r="65">
          <cell r="A65">
            <v>510542001</v>
          </cell>
          <cell r="B65" t="str">
            <v>PRIMA EXT SEMESTRAL</v>
          </cell>
          <cell r="D65">
            <v>6442725</v>
          </cell>
          <cell r="E65">
            <v>959406</v>
          </cell>
          <cell r="F65">
            <v>0</v>
          </cell>
          <cell r="G65">
            <v>959406</v>
          </cell>
          <cell r="H65">
            <v>7402131</v>
          </cell>
        </row>
        <row r="67">
          <cell r="A67">
            <v>510542002</v>
          </cell>
          <cell r="B67" t="str">
            <v>PRIMA EXT DE VACACION</v>
          </cell>
          <cell r="C67" t="str">
            <v>ES</v>
          </cell>
          <cell r="D67">
            <v>2830416</v>
          </cell>
          <cell r="E67">
            <v>449575</v>
          </cell>
          <cell r="F67">
            <v>0</v>
          </cell>
          <cell r="G67">
            <v>449575</v>
          </cell>
          <cell r="H67">
            <v>3279991</v>
          </cell>
        </row>
        <row r="69">
          <cell r="A69">
            <v>510568</v>
          </cell>
          <cell r="B69" t="str">
            <v>APORTES ADM RIESG PRO</v>
          </cell>
          <cell r="C69" t="str">
            <v>FES.</v>
          </cell>
          <cell r="D69">
            <v>1148381</v>
          </cell>
          <cell r="E69">
            <v>213675</v>
          </cell>
          <cell r="F69">
            <v>0</v>
          </cell>
          <cell r="G69">
            <v>213675</v>
          </cell>
          <cell r="H69">
            <v>1362056</v>
          </cell>
        </row>
        <row r="71">
          <cell r="A71">
            <v>510569</v>
          </cell>
          <cell r="B71" t="str">
            <v>APORTES A   E. P. S</v>
          </cell>
          <cell r="D71">
            <v>9309967</v>
          </cell>
          <cell r="E71">
            <v>1637359</v>
          </cell>
          <cell r="F71">
            <v>0</v>
          </cell>
          <cell r="G71">
            <v>1637359</v>
          </cell>
          <cell r="H71">
            <v>10947326</v>
          </cell>
        </row>
        <row r="72">
          <cell r="A72">
            <v>510569001</v>
          </cell>
          <cell r="B72" t="str">
            <v>E.P.S.</v>
          </cell>
          <cell r="D72">
            <v>9309967</v>
          </cell>
          <cell r="E72">
            <v>1637359</v>
          </cell>
          <cell r="F72">
            <v>0</v>
          </cell>
          <cell r="G72">
            <v>1637359</v>
          </cell>
          <cell r="H72">
            <v>10947326</v>
          </cell>
        </row>
        <row r="74">
          <cell r="A74">
            <v>510570</v>
          </cell>
          <cell r="B74" t="str">
            <v>APORT A'FDOS D'PENS Y</v>
          </cell>
          <cell r="C74" t="str">
            <v>CES</v>
          </cell>
          <cell r="D74">
            <v>11782932</v>
          </cell>
          <cell r="E74">
            <v>2072284</v>
          </cell>
          <cell r="F74">
            <v>0</v>
          </cell>
          <cell r="G74">
            <v>2072284</v>
          </cell>
          <cell r="H74">
            <v>13855216</v>
          </cell>
        </row>
        <row r="76">
          <cell r="A76">
            <v>510572</v>
          </cell>
          <cell r="B76" t="str">
            <v>APORTES CAJA COMPENSA</v>
          </cell>
          <cell r="C76" t="str">
            <v>CION</v>
          </cell>
          <cell r="D76">
            <v>4588903</v>
          </cell>
          <cell r="E76">
            <v>818679</v>
          </cell>
          <cell r="F76">
            <v>0</v>
          </cell>
          <cell r="G76">
            <v>818679</v>
          </cell>
          <cell r="H76">
            <v>5407582</v>
          </cell>
        </row>
        <row r="78">
          <cell r="A78">
            <v>510575</v>
          </cell>
          <cell r="B78" t="str">
            <v>APORTES I.C.B.F</v>
          </cell>
          <cell r="D78">
            <v>3441679</v>
          </cell>
          <cell r="E78">
            <v>614010</v>
          </cell>
          <cell r="F78">
            <v>0</v>
          </cell>
          <cell r="G78">
            <v>614010</v>
          </cell>
          <cell r="H78">
            <v>4055689</v>
          </cell>
        </row>
        <row r="80">
          <cell r="A80">
            <v>510578</v>
          </cell>
          <cell r="B80" t="str">
            <v>SENA</v>
          </cell>
          <cell r="D80">
            <v>2294452</v>
          </cell>
          <cell r="E80">
            <v>409341</v>
          </cell>
          <cell r="F80">
            <v>0</v>
          </cell>
          <cell r="G80">
            <v>409341</v>
          </cell>
          <cell r="H80">
            <v>2703793</v>
          </cell>
        </row>
        <row r="82">
          <cell r="A82">
            <v>510595</v>
          </cell>
          <cell r="B82" t="str">
            <v>OTROS</v>
          </cell>
          <cell r="D82">
            <v>176411317</v>
          </cell>
          <cell r="E82">
            <v>0</v>
          </cell>
          <cell r="F82">
            <v>0</v>
          </cell>
          <cell r="G82">
            <v>0</v>
          </cell>
          <cell r="H82" t="str">
            <v>176.411.317,00-</v>
          </cell>
        </row>
        <row r="83">
          <cell r="A83">
            <v>510595097</v>
          </cell>
          <cell r="B83" t="str">
            <v>GTOS PERS TRASL A INV</v>
          </cell>
          <cell r="C83" t="str">
            <v>ENT</v>
          </cell>
          <cell r="D83">
            <v>176411317</v>
          </cell>
          <cell r="E83">
            <v>0</v>
          </cell>
          <cell r="F83">
            <v>0</v>
          </cell>
          <cell r="G83">
            <v>0</v>
          </cell>
          <cell r="H83" t="str">
            <v>176.411.317,00-</v>
          </cell>
        </row>
        <row r="85">
          <cell r="A85">
            <v>511035</v>
          </cell>
          <cell r="B85" t="str">
            <v>ASESORIA TECNICA</v>
          </cell>
          <cell r="D85">
            <v>217800</v>
          </cell>
          <cell r="E85">
            <v>0</v>
          </cell>
          <cell r="F85">
            <v>0</v>
          </cell>
          <cell r="G85">
            <v>0</v>
          </cell>
          <cell r="H85">
            <v>217800</v>
          </cell>
        </row>
        <row r="87">
          <cell r="A87">
            <v>511098</v>
          </cell>
          <cell r="B87" t="str">
            <v>HONORARIOS TRAS A DIF</v>
          </cell>
          <cell r="C87" t="e">
            <v>#NAME?</v>
          </cell>
          <cell r="D87">
            <v>217800</v>
          </cell>
          <cell r="E87">
            <v>0</v>
          </cell>
          <cell r="F87">
            <v>0</v>
          </cell>
          <cell r="G87">
            <v>0</v>
          </cell>
          <cell r="H87" t="str">
            <v>217.800,00-</v>
          </cell>
        </row>
        <row r="89">
          <cell r="A89">
            <v>5135</v>
          </cell>
          <cell r="B89" t="str">
            <v>SERVICIOS</v>
          </cell>
          <cell r="D89">
            <v>0.17</v>
          </cell>
          <cell r="E89">
            <v>452759</v>
          </cell>
          <cell r="F89">
            <v>360000</v>
          </cell>
          <cell r="G89">
            <v>92759</v>
          </cell>
          <cell r="H89">
            <v>92759.17</v>
          </cell>
        </row>
        <row r="90">
          <cell r="A90">
            <v>513540</v>
          </cell>
          <cell r="B90" t="str">
            <v>CORREO,PORTES Y TELEG</v>
          </cell>
          <cell r="C90" t="str">
            <v>RAMA</v>
          </cell>
          <cell r="D90">
            <v>79911.520000000004</v>
          </cell>
          <cell r="E90">
            <v>0</v>
          </cell>
          <cell r="F90">
            <v>0</v>
          </cell>
          <cell r="G90">
            <v>0</v>
          </cell>
          <cell r="H90">
            <v>79911.520000000004</v>
          </cell>
        </row>
        <row r="92">
          <cell r="A92">
            <v>513550</v>
          </cell>
          <cell r="B92" t="str">
            <v>TRASPORTES Y ACARREOS</v>
          </cell>
          <cell r="D92">
            <v>130000</v>
          </cell>
          <cell r="E92">
            <v>0</v>
          </cell>
          <cell r="F92">
            <v>0</v>
          </cell>
          <cell r="G92">
            <v>0</v>
          </cell>
          <cell r="H92">
            <v>130000</v>
          </cell>
        </row>
        <row r="94">
          <cell r="A94">
            <v>513595</v>
          </cell>
          <cell r="B94" t="str">
            <v>OTROS</v>
          </cell>
          <cell r="D94">
            <v>2453234.65</v>
          </cell>
          <cell r="E94">
            <v>452759</v>
          </cell>
          <cell r="F94">
            <v>360000</v>
          </cell>
          <cell r="G94">
            <v>92759</v>
          </cell>
          <cell r="H94">
            <v>2545993.65</v>
          </cell>
        </row>
        <row r="95">
          <cell r="A95">
            <v>513595005</v>
          </cell>
          <cell r="B95" t="str">
            <v>TELEFONOS CELULARES</v>
          </cell>
          <cell r="D95">
            <v>2453234.65</v>
          </cell>
          <cell r="E95">
            <v>452759</v>
          </cell>
          <cell r="F95">
            <v>360000</v>
          </cell>
          <cell r="G95">
            <v>92759</v>
          </cell>
          <cell r="H95">
            <v>2545993.65</v>
          </cell>
        </row>
        <row r="97">
          <cell r="A97">
            <v>513598</v>
          </cell>
          <cell r="B97" t="str">
            <v>SERVICIOS TRASL A DIF</v>
          </cell>
          <cell r="C97" t="e">
            <v>#NAME?</v>
          </cell>
          <cell r="D97">
            <v>2663146</v>
          </cell>
          <cell r="E97">
            <v>0</v>
          </cell>
          <cell r="F97">
            <v>0</v>
          </cell>
          <cell r="G97">
            <v>0</v>
          </cell>
          <cell r="H97" t="str">
            <v>2.663.146,00-</v>
          </cell>
        </row>
        <row r="99">
          <cell r="A99">
            <v>514005</v>
          </cell>
          <cell r="B99" t="str">
            <v>NOTARIALES</v>
          </cell>
          <cell r="D99">
            <v>142000</v>
          </cell>
          <cell r="E99">
            <v>0</v>
          </cell>
          <cell r="F99">
            <v>0</v>
          </cell>
          <cell r="G99">
            <v>0</v>
          </cell>
          <cell r="H99">
            <v>142000</v>
          </cell>
        </row>
        <row r="100">
          <cell r="A100" t="str">
            <v>_x000C_CARACOL TEL</v>
          </cell>
          <cell r="B100" t="str">
            <v>EVISION S.A.</v>
          </cell>
          <cell r="H100" t="str">
            <v>PAGINA No.   148</v>
          </cell>
        </row>
        <row r="101">
          <cell r="A101" t="str">
            <v>XCALIBUR REF</v>
          </cell>
          <cell r="B101" t="str">
            <v>. cg2233.r</v>
          </cell>
          <cell r="C101" t="str">
            <v>BAL</v>
          </cell>
          <cell r="D101" t="str">
            <v>ANCE DE COMPROBACI</v>
          </cell>
          <cell r="E101" t="str">
            <v>ON POR UBICACION AL</v>
          </cell>
          <cell r="F101">
            <v>36372</v>
          </cell>
          <cell r="G101" t="str">
            <v>C.U</v>
          </cell>
          <cell r="H101" t="str">
            <v>. 18/08 11:01 ALV</v>
          </cell>
        </row>
        <row r="103">
          <cell r="A103" t="str">
            <v>CUENTA</v>
          </cell>
          <cell r="B103" t="str">
            <v>DESCRIPCION</v>
          </cell>
          <cell r="D103" t="str">
            <v>SALDO ANTERIOR</v>
          </cell>
          <cell r="E103" t="str">
            <v>DEBITOS MES</v>
          </cell>
          <cell r="F103" t="str">
            <v>CREDITOS MES</v>
          </cell>
          <cell r="G103" t="str">
            <v>SALDO MES</v>
          </cell>
          <cell r="H103" t="str">
            <v>SALDO ACTUAL</v>
          </cell>
        </row>
        <row r="104">
          <cell r="A104" t="str">
            <v>------------</v>
          </cell>
          <cell r="B104" t="str">
            <v>--------------------</v>
          </cell>
          <cell r="C104" t="str">
            <v>----</v>
          </cell>
          <cell r="D104" t="str">
            <v>-----------------</v>
          </cell>
          <cell r="E104" t="str">
            <v>------------------</v>
          </cell>
          <cell r="F104" t="str">
            <v>------------------</v>
          </cell>
          <cell r="G104" t="str">
            <v>------------------ -</v>
          </cell>
          <cell r="H104" t="str">
            <v>-----------------</v>
          </cell>
        </row>
        <row r="106">
          <cell r="A106">
            <v>514098</v>
          </cell>
          <cell r="B106" t="str">
            <v>GASTOS LEGALES TRASL</v>
          </cell>
          <cell r="C106" t="str">
            <v>A DI</v>
          </cell>
          <cell r="D106">
            <v>142000</v>
          </cell>
          <cell r="E106">
            <v>0</v>
          </cell>
          <cell r="F106">
            <v>0</v>
          </cell>
          <cell r="G106">
            <v>0</v>
          </cell>
          <cell r="H106" t="str">
            <v>142.000,00-</v>
          </cell>
        </row>
        <row r="108">
          <cell r="A108">
            <v>5145</v>
          </cell>
          <cell r="B108" t="str">
            <v>MANTENIM.Y REPARACION</v>
          </cell>
          <cell r="C108" t="str">
            <v>ES</v>
          </cell>
          <cell r="D108">
            <v>0.16</v>
          </cell>
          <cell r="E108">
            <v>0</v>
          </cell>
          <cell r="F108">
            <v>0</v>
          </cell>
          <cell r="G108">
            <v>0</v>
          </cell>
          <cell r="H108">
            <v>0.16</v>
          </cell>
        </row>
        <row r="109">
          <cell r="A109">
            <v>514515</v>
          </cell>
          <cell r="B109" t="str">
            <v>MAQUINARIA Y EQUIPO</v>
          </cell>
          <cell r="D109">
            <v>2450</v>
          </cell>
          <cell r="E109">
            <v>0</v>
          </cell>
          <cell r="F109">
            <v>0</v>
          </cell>
          <cell r="G109">
            <v>0</v>
          </cell>
          <cell r="H109">
            <v>2450</v>
          </cell>
        </row>
        <row r="110">
          <cell r="A110">
            <v>514515002</v>
          </cell>
          <cell r="B110" t="str">
            <v>SERVICIOS 4%</v>
          </cell>
          <cell r="D110">
            <v>2450</v>
          </cell>
          <cell r="E110">
            <v>0</v>
          </cell>
          <cell r="F110">
            <v>0</v>
          </cell>
          <cell r="G110">
            <v>0</v>
          </cell>
          <cell r="H110">
            <v>2450</v>
          </cell>
        </row>
        <row r="112">
          <cell r="A112">
            <v>514520</v>
          </cell>
          <cell r="B112" t="str">
            <v>EQUIPO DE OFICINA</v>
          </cell>
          <cell r="D112">
            <v>83000</v>
          </cell>
          <cell r="E112">
            <v>0</v>
          </cell>
          <cell r="F112">
            <v>0</v>
          </cell>
          <cell r="G112">
            <v>0</v>
          </cell>
          <cell r="H112">
            <v>83000</v>
          </cell>
        </row>
        <row r="113">
          <cell r="A113">
            <v>514520002</v>
          </cell>
          <cell r="B113" t="str">
            <v>SERVICIOS 4%</v>
          </cell>
          <cell r="D113">
            <v>83000</v>
          </cell>
          <cell r="E113">
            <v>0</v>
          </cell>
          <cell r="F113">
            <v>0</v>
          </cell>
          <cell r="G113">
            <v>0</v>
          </cell>
          <cell r="H113">
            <v>83000</v>
          </cell>
        </row>
        <row r="115">
          <cell r="A115">
            <v>514525</v>
          </cell>
          <cell r="B115" t="str">
            <v>EQ.COMPUTAC Y COMUNIC</v>
          </cell>
          <cell r="C115" t="str">
            <v>AC.</v>
          </cell>
          <cell r="D115">
            <v>1036228.16</v>
          </cell>
          <cell r="E115">
            <v>0</v>
          </cell>
          <cell r="F115">
            <v>0</v>
          </cell>
          <cell r="G115">
            <v>0</v>
          </cell>
          <cell r="H115">
            <v>1036228.16</v>
          </cell>
        </row>
        <row r="116">
          <cell r="A116">
            <v>514525001</v>
          </cell>
          <cell r="B116" t="str">
            <v>COMPRAS 3%</v>
          </cell>
          <cell r="D116">
            <v>1036228.16</v>
          </cell>
          <cell r="E116">
            <v>0</v>
          </cell>
          <cell r="F116">
            <v>0</v>
          </cell>
          <cell r="G116">
            <v>0</v>
          </cell>
          <cell r="H116">
            <v>1036228.16</v>
          </cell>
        </row>
        <row r="118">
          <cell r="A118">
            <v>514598</v>
          </cell>
          <cell r="B118" t="str">
            <v>MANT Y REPARAC TRASL</v>
          </cell>
          <cell r="C118" t="str">
            <v>A DI</v>
          </cell>
          <cell r="D118">
            <v>1121678</v>
          </cell>
          <cell r="E118">
            <v>0</v>
          </cell>
          <cell r="F118">
            <v>0</v>
          </cell>
          <cell r="G118">
            <v>0</v>
          </cell>
          <cell r="H118" t="str">
            <v>1.121.678,00-</v>
          </cell>
        </row>
        <row r="120">
          <cell r="A120">
            <v>5195</v>
          </cell>
          <cell r="B120" t="str">
            <v>DIVERSOS</v>
          </cell>
          <cell r="D120">
            <v>0</v>
          </cell>
          <cell r="E120">
            <v>2204261</v>
          </cell>
          <cell r="F120">
            <v>1770000</v>
          </cell>
          <cell r="G120">
            <v>434261</v>
          </cell>
          <cell r="H120">
            <v>434261</v>
          </cell>
        </row>
        <row r="121">
          <cell r="A121">
            <v>519525</v>
          </cell>
          <cell r="B121" t="str">
            <v>ELEM.ASEO Y CAFETERIA</v>
          </cell>
          <cell r="D121">
            <v>200000</v>
          </cell>
          <cell r="E121">
            <v>0</v>
          </cell>
          <cell r="F121">
            <v>200000</v>
          </cell>
          <cell r="G121" t="str">
            <v>200.000,00-</v>
          </cell>
          <cell r="H121">
            <v>0</v>
          </cell>
        </row>
        <row r="123">
          <cell r="A123">
            <v>519530</v>
          </cell>
          <cell r="B123" t="str">
            <v>UTILES,PAPELERIA,FOTO</v>
          </cell>
          <cell r="C123" t="str">
            <v>C</v>
          </cell>
          <cell r="D123">
            <v>0</v>
          </cell>
          <cell r="E123">
            <v>13920</v>
          </cell>
          <cell r="F123">
            <v>0</v>
          </cell>
          <cell r="G123">
            <v>13920</v>
          </cell>
          <cell r="H123">
            <v>13920</v>
          </cell>
        </row>
        <row r="125">
          <cell r="A125">
            <v>519535</v>
          </cell>
          <cell r="B125" t="str">
            <v>COMBUSTIBLES Y LUBRIC</v>
          </cell>
          <cell r="C125" t="str">
            <v>.</v>
          </cell>
          <cell r="D125">
            <v>0</v>
          </cell>
          <cell r="E125">
            <v>5200</v>
          </cell>
          <cell r="F125">
            <v>0</v>
          </cell>
          <cell r="G125">
            <v>5200</v>
          </cell>
          <cell r="H125">
            <v>5200</v>
          </cell>
        </row>
        <row r="127">
          <cell r="A127">
            <v>519545</v>
          </cell>
          <cell r="B127" t="str">
            <v>TAXIS Y BUSES</v>
          </cell>
          <cell r="D127">
            <v>2492550</v>
          </cell>
          <cell r="E127">
            <v>554400</v>
          </cell>
          <cell r="F127">
            <v>0</v>
          </cell>
          <cell r="G127">
            <v>554400</v>
          </cell>
          <cell r="H127">
            <v>3046950</v>
          </cell>
        </row>
        <row r="129">
          <cell r="A129">
            <v>519560</v>
          </cell>
          <cell r="B129" t="str">
            <v>CASINO Y RESTAURANTE</v>
          </cell>
          <cell r="D129">
            <v>7241734</v>
          </cell>
          <cell r="E129">
            <v>1630741</v>
          </cell>
          <cell r="F129">
            <v>1570000</v>
          </cell>
          <cell r="G129">
            <v>60741</v>
          </cell>
          <cell r="H129">
            <v>7302475</v>
          </cell>
        </row>
        <row r="131">
          <cell r="A131">
            <v>519595</v>
          </cell>
          <cell r="B131" t="str">
            <v>OTROS</v>
          </cell>
          <cell r="D131">
            <v>22000</v>
          </cell>
          <cell r="E131">
            <v>0</v>
          </cell>
          <cell r="F131">
            <v>0</v>
          </cell>
          <cell r="G131">
            <v>0</v>
          </cell>
          <cell r="H131">
            <v>22000</v>
          </cell>
        </row>
        <row r="132">
          <cell r="A132">
            <v>519595009</v>
          </cell>
          <cell r="B132" t="str">
            <v>OTROS NEGOC-SERVICIOS</v>
          </cell>
          <cell r="D132">
            <v>22000</v>
          </cell>
          <cell r="E132">
            <v>0</v>
          </cell>
          <cell r="F132">
            <v>0</v>
          </cell>
          <cell r="G132">
            <v>0</v>
          </cell>
          <cell r="H132">
            <v>22000</v>
          </cell>
        </row>
        <row r="134">
          <cell r="A134">
            <v>519598</v>
          </cell>
          <cell r="B134" t="str">
            <v>DIVERSOS TRASL A DIF</v>
          </cell>
          <cell r="C134" t="e">
            <v>#NAME?</v>
          </cell>
          <cell r="D134">
            <v>9956284</v>
          </cell>
          <cell r="E134">
            <v>0</v>
          </cell>
          <cell r="F134">
            <v>0</v>
          </cell>
          <cell r="G134">
            <v>0</v>
          </cell>
          <cell r="H134" t="str">
            <v>9.956.284,00-</v>
          </cell>
        </row>
        <row r="136">
          <cell r="A136">
            <v>53</v>
          </cell>
          <cell r="B136" t="str">
            <v>NO OPERACIONALES</v>
          </cell>
          <cell r="D136">
            <v>832618</v>
          </cell>
          <cell r="E136">
            <v>0</v>
          </cell>
          <cell r="F136">
            <v>0</v>
          </cell>
          <cell r="G136">
            <v>0</v>
          </cell>
          <cell r="H136">
            <v>832618</v>
          </cell>
        </row>
        <row r="137">
          <cell r="A137">
            <v>5395</v>
          </cell>
          <cell r="B137" t="str">
            <v>GASTOS DIVERSOS</v>
          </cell>
          <cell r="D137">
            <v>832618</v>
          </cell>
          <cell r="E137">
            <v>0</v>
          </cell>
          <cell r="F137">
            <v>0</v>
          </cell>
          <cell r="G137">
            <v>0</v>
          </cell>
          <cell r="H137">
            <v>832618</v>
          </cell>
        </row>
        <row r="138">
          <cell r="A138">
            <v>539595</v>
          </cell>
          <cell r="B138" t="str">
            <v>OTROS</v>
          </cell>
          <cell r="D138">
            <v>832618</v>
          </cell>
          <cell r="E138">
            <v>0</v>
          </cell>
          <cell r="F138">
            <v>0</v>
          </cell>
          <cell r="G138">
            <v>0</v>
          </cell>
          <cell r="H138">
            <v>832618</v>
          </cell>
        </row>
        <row r="139">
          <cell r="A139">
            <v>539595001</v>
          </cell>
          <cell r="B139" t="str">
            <v>AJUSTES EJERC.ANTERIO</v>
          </cell>
          <cell r="C139" t="str">
            <v>RES</v>
          </cell>
          <cell r="D139">
            <v>832618</v>
          </cell>
          <cell r="E139">
            <v>0</v>
          </cell>
          <cell r="F139">
            <v>0</v>
          </cell>
          <cell r="G139">
            <v>0</v>
          </cell>
          <cell r="H139">
            <v>832618</v>
          </cell>
        </row>
        <row r="141">
          <cell r="A141" t="str">
            <v>_x000C_CARACOL TEL</v>
          </cell>
          <cell r="B141" t="str">
            <v>EVISION S.A.</v>
          </cell>
          <cell r="H141" t="str">
            <v>PAGINA No.   149</v>
          </cell>
        </row>
        <row r="142">
          <cell r="A142" t="str">
            <v>XCALIBUR REF</v>
          </cell>
          <cell r="B142" t="str">
            <v>. cg2233.r</v>
          </cell>
          <cell r="C142" t="str">
            <v>BAL</v>
          </cell>
          <cell r="D142" t="str">
            <v>ANCE DE COMPROBACI</v>
          </cell>
          <cell r="E142" t="str">
            <v>ON POR UBICACION AL</v>
          </cell>
          <cell r="F142">
            <v>36372</v>
          </cell>
          <cell r="G142" t="str">
            <v>C.U</v>
          </cell>
          <cell r="H142" t="str">
            <v>. 18/08 11:01 ALV</v>
          </cell>
        </row>
        <row r="144">
          <cell r="A144" t="str">
            <v>CUENTA</v>
          </cell>
          <cell r="B144" t="str">
            <v>DESCRIPCION</v>
          </cell>
          <cell r="D144" t="str">
            <v>SALDO ANTERIOR</v>
          </cell>
          <cell r="E144" t="str">
            <v>DEBITOS MES</v>
          </cell>
          <cell r="F144" t="str">
            <v>CREDITOS MES</v>
          </cell>
          <cell r="G144" t="str">
            <v>SALDO MES</v>
          </cell>
          <cell r="H144" t="str">
            <v>SALDO ACTUAL</v>
          </cell>
        </row>
        <row r="145">
          <cell r="A145" t="str">
            <v>------------</v>
          </cell>
          <cell r="B145" t="str">
            <v>--------------------</v>
          </cell>
          <cell r="C145" t="str">
            <v>----</v>
          </cell>
          <cell r="D145" t="str">
            <v>-----------------</v>
          </cell>
          <cell r="E145" t="str">
            <v>------------------</v>
          </cell>
          <cell r="F145" t="str">
            <v>------------------</v>
          </cell>
          <cell r="G145" t="str">
            <v>------------------ -</v>
          </cell>
          <cell r="H145" t="str">
            <v>-----------------</v>
          </cell>
        </row>
      </sheetData>
      <sheetData sheetId="36" refreshError="1">
        <row r="1">
          <cell r="B1" t="str">
            <v>1044 DEPARTAMENTO EMI</v>
          </cell>
          <cell r="C1" t="str">
            <v>SION</v>
          </cell>
          <cell r="D1" t="str">
            <v>NOTICIAS</v>
          </cell>
        </row>
        <row r="3">
          <cell r="A3">
            <v>1</v>
          </cell>
          <cell r="B3" t="str">
            <v>ACTIVO</v>
          </cell>
          <cell r="D3">
            <v>266969297.22999999</v>
          </cell>
          <cell r="E3">
            <v>669660.72</v>
          </cell>
          <cell r="F3">
            <v>2237.4899999999998</v>
          </cell>
          <cell r="G3">
            <v>667423.23</v>
          </cell>
          <cell r="H3">
            <v>267636720.46000001</v>
          </cell>
        </row>
        <row r="4">
          <cell r="A4">
            <v>17</v>
          </cell>
          <cell r="B4" t="str">
            <v>DIFERIDOS</v>
          </cell>
          <cell r="D4">
            <v>266969297.22999999</v>
          </cell>
          <cell r="E4">
            <v>669660.72</v>
          </cell>
          <cell r="F4">
            <v>2237.4899999999998</v>
          </cell>
          <cell r="G4">
            <v>667423.23</v>
          </cell>
          <cell r="H4">
            <v>267636720.46000001</v>
          </cell>
        </row>
        <row r="5">
          <cell r="A5">
            <v>1710</v>
          </cell>
          <cell r="B5" t="str">
            <v>CARGOS DIFERIDOS</v>
          </cell>
          <cell r="D5">
            <v>266969297.22999999</v>
          </cell>
          <cell r="E5">
            <v>669660.72</v>
          </cell>
          <cell r="F5">
            <v>2237.4899999999998</v>
          </cell>
          <cell r="G5">
            <v>667423.23</v>
          </cell>
          <cell r="H5">
            <v>267636720.46000001</v>
          </cell>
        </row>
        <row r="6">
          <cell r="A6">
            <v>171095</v>
          </cell>
          <cell r="B6" t="str">
            <v>OTROS</v>
          </cell>
          <cell r="D6">
            <v>256610477</v>
          </cell>
          <cell r="E6">
            <v>0</v>
          </cell>
          <cell r="F6">
            <v>0</v>
          </cell>
          <cell r="G6">
            <v>0</v>
          </cell>
          <cell r="H6">
            <v>256610477</v>
          </cell>
        </row>
        <row r="7">
          <cell r="A7">
            <v>171095160</v>
          </cell>
          <cell r="B7" t="str">
            <v>COSTOS ASIGNABLES A P</v>
          </cell>
          <cell r="C7" t="str">
            <v>RODU</v>
          </cell>
          <cell r="D7">
            <v>256610477</v>
          </cell>
          <cell r="E7">
            <v>0</v>
          </cell>
          <cell r="F7">
            <v>0</v>
          </cell>
          <cell r="G7">
            <v>0</v>
          </cell>
          <cell r="H7">
            <v>256610477</v>
          </cell>
        </row>
        <row r="8">
          <cell r="A8">
            <v>17109516001</v>
          </cell>
          <cell r="B8" t="str">
            <v>GASTOS DE PERSONAL</v>
          </cell>
          <cell r="D8">
            <v>255728859</v>
          </cell>
          <cell r="E8">
            <v>0</v>
          </cell>
          <cell r="F8">
            <v>0</v>
          </cell>
          <cell r="G8">
            <v>0</v>
          </cell>
          <cell r="H8">
            <v>255728859</v>
          </cell>
        </row>
        <row r="10">
          <cell r="A10">
            <v>17109516007</v>
          </cell>
          <cell r="B10" t="str">
            <v>SERVICIOS</v>
          </cell>
          <cell r="D10">
            <v>894997</v>
          </cell>
          <cell r="E10">
            <v>0</v>
          </cell>
          <cell r="F10">
            <v>0</v>
          </cell>
          <cell r="G10">
            <v>0</v>
          </cell>
          <cell r="H10" t="str">
            <v>894.997,00-</v>
          </cell>
        </row>
        <row r="12">
          <cell r="A12">
            <v>17109516013</v>
          </cell>
          <cell r="B12" t="str">
            <v>DIVERSOS</v>
          </cell>
          <cell r="D12">
            <v>1776615</v>
          </cell>
          <cell r="E12">
            <v>0</v>
          </cell>
          <cell r="F12">
            <v>0</v>
          </cell>
          <cell r="G12">
            <v>0</v>
          </cell>
          <cell r="H12">
            <v>1776615</v>
          </cell>
        </row>
        <row r="14">
          <cell r="A14">
            <v>171099</v>
          </cell>
          <cell r="B14" t="str">
            <v>AJUSTES POR INFLACION</v>
          </cell>
          <cell r="D14">
            <v>10358820.23</v>
          </cell>
          <cell r="E14">
            <v>669660.72</v>
          </cell>
          <cell r="F14">
            <v>2237.4899999999998</v>
          </cell>
          <cell r="G14">
            <v>667423.23</v>
          </cell>
          <cell r="H14">
            <v>11026243.460000001</v>
          </cell>
        </row>
        <row r="16">
          <cell r="A16" t="str">
            <v>_x000C_CARACOL TEL</v>
          </cell>
          <cell r="B16" t="str">
            <v>EVISION S.A.</v>
          </cell>
          <cell r="H16" t="str">
            <v>PAGINA No.   150</v>
          </cell>
        </row>
        <row r="17">
          <cell r="A17" t="str">
            <v>XCALIBUR REF</v>
          </cell>
          <cell r="B17" t="str">
            <v>. cg2233.r</v>
          </cell>
          <cell r="C17" t="str">
            <v>BAL</v>
          </cell>
          <cell r="D17" t="str">
            <v>ANCE DE COMPROBACI</v>
          </cell>
          <cell r="E17" t="str">
            <v>ON POR UBICACION AL</v>
          </cell>
          <cell r="F17">
            <v>36372</v>
          </cell>
          <cell r="G17" t="str">
            <v>C.U</v>
          </cell>
          <cell r="H17" t="str">
            <v>. 18/08 11:01 ALV</v>
          </cell>
        </row>
        <row r="19">
          <cell r="A19" t="str">
            <v>CUENTA</v>
          </cell>
          <cell r="B19" t="str">
            <v>DESCRIPCION</v>
          </cell>
          <cell r="D19" t="str">
            <v>SALDO ANTERIOR</v>
          </cell>
          <cell r="E19" t="str">
            <v>DEBITOS MES</v>
          </cell>
          <cell r="F19" t="str">
            <v>CREDITOS MES</v>
          </cell>
          <cell r="G19" t="str">
            <v>SALDO MES</v>
          </cell>
          <cell r="H19" t="str">
            <v>SALDO ACTUAL</v>
          </cell>
        </row>
        <row r="20">
          <cell r="A20" t="str">
            <v>------------</v>
          </cell>
          <cell r="B20" t="str">
            <v>--------------------</v>
          </cell>
          <cell r="C20" t="str">
            <v>----</v>
          </cell>
          <cell r="D20" t="str">
            <v>-----------------</v>
          </cell>
          <cell r="E20" t="str">
            <v>------------------</v>
          </cell>
          <cell r="F20" t="str">
            <v>------------------</v>
          </cell>
          <cell r="G20" t="str">
            <v>------------------ -</v>
          </cell>
          <cell r="H20" t="str">
            <v>-----------------</v>
          </cell>
        </row>
        <row r="21">
          <cell r="A21">
            <v>4</v>
          </cell>
          <cell r="B21" t="str">
            <v>INGRESOS</v>
          </cell>
          <cell r="D21">
            <v>10393020.23</v>
          </cell>
          <cell r="E21">
            <v>-2237.4899999999998</v>
          </cell>
          <cell r="F21">
            <v>669660.72</v>
          </cell>
          <cell r="G21" t="str">
            <v>667.423,23-</v>
          </cell>
          <cell r="H21" t="str">
            <v>11.060.443,46-</v>
          </cell>
        </row>
        <row r="22">
          <cell r="A22">
            <v>42</v>
          </cell>
          <cell r="B22" t="str">
            <v>NO OPERACIONALES</v>
          </cell>
          <cell r="D22">
            <v>34200</v>
          </cell>
          <cell r="E22">
            <v>0</v>
          </cell>
          <cell r="F22">
            <v>0</v>
          </cell>
          <cell r="G22">
            <v>0</v>
          </cell>
          <cell r="H22" t="str">
            <v>34.200,00-</v>
          </cell>
        </row>
        <row r="23">
          <cell r="A23">
            <v>4250</v>
          </cell>
          <cell r="B23" t="str">
            <v>RECUPERACIONES</v>
          </cell>
          <cell r="D23">
            <v>34200</v>
          </cell>
          <cell r="E23">
            <v>0</v>
          </cell>
          <cell r="F23">
            <v>0</v>
          </cell>
          <cell r="G23">
            <v>0</v>
          </cell>
          <cell r="H23" t="str">
            <v>34.200,00-</v>
          </cell>
        </row>
        <row r="24">
          <cell r="A24">
            <v>425050</v>
          </cell>
          <cell r="B24" t="str">
            <v>REINT.OTROS COSTOS/GT</v>
          </cell>
          <cell r="C24" t="str">
            <v>OS</v>
          </cell>
          <cell r="D24">
            <v>34200</v>
          </cell>
          <cell r="E24">
            <v>0</v>
          </cell>
          <cell r="F24">
            <v>0</v>
          </cell>
          <cell r="G24">
            <v>0</v>
          </cell>
          <cell r="H24" t="str">
            <v>34.200,00-</v>
          </cell>
        </row>
        <row r="26">
          <cell r="A26">
            <v>47</v>
          </cell>
          <cell r="B26" t="str">
            <v>AJUSTE POR INFLACION</v>
          </cell>
          <cell r="D26">
            <v>10358820.23</v>
          </cell>
          <cell r="E26">
            <v>-2237.4899999999998</v>
          </cell>
          <cell r="F26">
            <v>669660.72</v>
          </cell>
          <cell r="G26" t="str">
            <v>667.423,23-</v>
          </cell>
          <cell r="H26" t="str">
            <v>11.026.243,46-</v>
          </cell>
        </row>
        <row r="27">
          <cell r="A27">
            <v>4705</v>
          </cell>
          <cell r="B27" t="str">
            <v>CORRECCION MONETARIA</v>
          </cell>
          <cell r="D27">
            <v>10358820.23</v>
          </cell>
          <cell r="E27">
            <v>-2237.4899999999998</v>
          </cell>
          <cell r="F27">
            <v>669660.72</v>
          </cell>
          <cell r="G27" t="str">
            <v>667.423,23-</v>
          </cell>
          <cell r="H27" t="str">
            <v>11.026.243,46-</v>
          </cell>
        </row>
        <row r="28">
          <cell r="A28">
            <v>470525</v>
          </cell>
          <cell r="B28" t="str">
            <v>DIFERIDOS (CR)</v>
          </cell>
          <cell r="D28">
            <v>10358820.23</v>
          </cell>
          <cell r="E28">
            <v>-2237.4899999999998</v>
          </cell>
          <cell r="F28">
            <v>669660.72</v>
          </cell>
          <cell r="G28" t="str">
            <v>667.423,23-</v>
          </cell>
          <cell r="H28" t="str">
            <v>11.026.243,46-</v>
          </cell>
        </row>
        <row r="30">
          <cell r="A30" t="str">
            <v>_x000C_CARACOL TEL</v>
          </cell>
          <cell r="B30" t="str">
            <v>EVISION S.A.</v>
          </cell>
          <cell r="H30" t="str">
            <v>PAGINA No.   151</v>
          </cell>
        </row>
        <row r="31">
          <cell r="A31" t="str">
            <v>XCALIBUR REF</v>
          </cell>
          <cell r="B31" t="str">
            <v>. cg2233.r</v>
          </cell>
          <cell r="C31" t="str">
            <v>BAL</v>
          </cell>
          <cell r="D31" t="str">
            <v>ANCE DE COMPROBACI</v>
          </cell>
          <cell r="E31" t="str">
            <v>ON POR UBICACION AL</v>
          </cell>
          <cell r="F31">
            <v>36372</v>
          </cell>
          <cell r="G31" t="str">
            <v>C.U</v>
          </cell>
          <cell r="H31" t="str">
            <v>. 18/08 11:01 ALV</v>
          </cell>
        </row>
        <row r="33">
          <cell r="A33" t="str">
            <v>CUENTA</v>
          </cell>
          <cell r="B33" t="str">
            <v>DESCRIPCION</v>
          </cell>
          <cell r="D33" t="str">
            <v>SALDO ANTERIOR</v>
          </cell>
          <cell r="E33" t="str">
            <v>DEBITOS MES</v>
          </cell>
          <cell r="F33" t="str">
            <v>CREDITOS MES</v>
          </cell>
          <cell r="G33" t="str">
            <v>SALDO MES</v>
          </cell>
          <cell r="H33" t="str">
            <v>SALDO ACTUAL</v>
          </cell>
        </row>
        <row r="34">
          <cell r="A34" t="str">
            <v>------------</v>
          </cell>
          <cell r="B34" t="str">
            <v>--------------------</v>
          </cell>
          <cell r="C34" t="str">
            <v>----</v>
          </cell>
          <cell r="D34" t="str">
            <v>-----------------</v>
          </cell>
          <cell r="E34" t="str">
            <v>------------------</v>
          </cell>
          <cell r="F34" t="str">
            <v>------------------</v>
          </cell>
          <cell r="G34" t="str">
            <v>------------------ -</v>
          </cell>
          <cell r="H34" t="str">
            <v>-----------------</v>
          </cell>
        </row>
        <row r="35">
          <cell r="A35">
            <v>5</v>
          </cell>
          <cell r="B35" t="str">
            <v>GASTOS</v>
          </cell>
          <cell r="D35">
            <v>0</v>
          </cell>
          <cell r="E35">
            <v>24931836</v>
          </cell>
          <cell r="F35">
            <v>0</v>
          </cell>
          <cell r="G35">
            <v>24931836</v>
          </cell>
          <cell r="H35">
            <v>24931836</v>
          </cell>
        </row>
        <row r="36">
          <cell r="A36">
            <v>51</v>
          </cell>
          <cell r="B36" t="str">
            <v>OPERACIONALES DE ADMO</v>
          </cell>
          <cell r="C36" t="str">
            <v>N</v>
          </cell>
          <cell r="D36">
            <v>0</v>
          </cell>
          <cell r="E36">
            <v>24931836</v>
          </cell>
          <cell r="F36">
            <v>0</v>
          </cell>
          <cell r="G36">
            <v>24931836</v>
          </cell>
          <cell r="H36">
            <v>24931836</v>
          </cell>
        </row>
        <row r="37">
          <cell r="A37">
            <v>5105</v>
          </cell>
          <cell r="B37" t="str">
            <v>GASTOS DE PERSONAL</v>
          </cell>
          <cell r="D37">
            <v>0</v>
          </cell>
          <cell r="E37">
            <v>24931836</v>
          </cell>
          <cell r="F37">
            <v>0</v>
          </cell>
          <cell r="G37">
            <v>24931836</v>
          </cell>
          <cell r="H37">
            <v>24931836</v>
          </cell>
        </row>
        <row r="38">
          <cell r="A38">
            <v>510503</v>
          </cell>
          <cell r="B38" t="str">
            <v>SALARIO INTEGRAL</v>
          </cell>
          <cell r="D38">
            <v>83230534</v>
          </cell>
          <cell r="E38">
            <v>15024406</v>
          </cell>
          <cell r="F38">
            <v>0</v>
          </cell>
          <cell r="G38">
            <v>15024406</v>
          </cell>
          <cell r="H38">
            <v>98254940</v>
          </cell>
        </row>
        <row r="40">
          <cell r="A40">
            <v>510506</v>
          </cell>
          <cell r="B40" t="str">
            <v>SUELDOS</v>
          </cell>
          <cell r="D40">
            <v>19720000</v>
          </cell>
          <cell r="E40">
            <v>3600000</v>
          </cell>
          <cell r="F40">
            <v>0</v>
          </cell>
          <cell r="G40">
            <v>3600000</v>
          </cell>
          <cell r="H40">
            <v>23320000</v>
          </cell>
        </row>
        <row r="42">
          <cell r="A42">
            <v>510530</v>
          </cell>
          <cell r="B42" t="str">
            <v>CESANTIAS</v>
          </cell>
          <cell r="D42">
            <v>2235908</v>
          </cell>
          <cell r="E42">
            <v>394572</v>
          </cell>
          <cell r="F42">
            <v>0</v>
          </cell>
          <cell r="G42">
            <v>394572</v>
          </cell>
          <cell r="H42">
            <v>2630480</v>
          </cell>
        </row>
        <row r="44">
          <cell r="A44">
            <v>510533</v>
          </cell>
          <cell r="B44" t="str">
            <v>INTERESES/CESANTIAS</v>
          </cell>
          <cell r="D44">
            <v>249968</v>
          </cell>
          <cell r="E44">
            <v>44112</v>
          </cell>
          <cell r="F44">
            <v>0</v>
          </cell>
          <cell r="G44">
            <v>44112</v>
          </cell>
          <cell r="H44">
            <v>294080</v>
          </cell>
        </row>
        <row r="46">
          <cell r="A46">
            <v>510536</v>
          </cell>
          <cell r="B46" t="str">
            <v>PRIMA DE SERVICIOS</v>
          </cell>
          <cell r="D46">
            <v>1780122</v>
          </cell>
          <cell r="E46">
            <v>394572</v>
          </cell>
          <cell r="F46">
            <v>0</v>
          </cell>
          <cell r="G46">
            <v>394572</v>
          </cell>
          <cell r="H46">
            <v>2174694</v>
          </cell>
        </row>
        <row r="48">
          <cell r="A48">
            <v>510539</v>
          </cell>
          <cell r="B48" t="str">
            <v>VACACIONES</v>
          </cell>
          <cell r="D48">
            <v>5000572</v>
          </cell>
          <cell r="E48">
            <v>858934</v>
          </cell>
          <cell r="F48">
            <v>0</v>
          </cell>
          <cell r="G48">
            <v>858934</v>
          </cell>
          <cell r="H48">
            <v>5859506</v>
          </cell>
        </row>
        <row r="50">
          <cell r="A50">
            <v>510542</v>
          </cell>
          <cell r="B50" t="str">
            <v>PRIMAS EXTRALEGALES</v>
          </cell>
          <cell r="D50">
            <v>2600946</v>
          </cell>
          <cell r="E50">
            <v>529695</v>
          </cell>
          <cell r="F50">
            <v>0</v>
          </cell>
          <cell r="G50">
            <v>529695</v>
          </cell>
          <cell r="H50">
            <v>3130641</v>
          </cell>
        </row>
        <row r="51">
          <cell r="A51">
            <v>510542001</v>
          </cell>
          <cell r="B51" t="str">
            <v>PRIMA EXT SEMESTRAL</v>
          </cell>
          <cell r="D51">
            <v>1643200</v>
          </cell>
          <cell r="E51">
            <v>360681</v>
          </cell>
          <cell r="F51">
            <v>0</v>
          </cell>
          <cell r="G51">
            <v>360681</v>
          </cell>
          <cell r="H51">
            <v>2003881</v>
          </cell>
        </row>
        <row r="53">
          <cell r="A53">
            <v>510542002</v>
          </cell>
          <cell r="B53" t="str">
            <v>PRIMA EXT DE VACACION</v>
          </cell>
          <cell r="C53" t="str">
            <v>ES</v>
          </cell>
          <cell r="D53">
            <v>957746</v>
          </cell>
          <cell r="E53">
            <v>169014</v>
          </cell>
          <cell r="F53">
            <v>0</v>
          </cell>
          <cell r="G53">
            <v>169014</v>
          </cell>
          <cell r="H53">
            <v>1126760</v>
          </cell>
        </row>
        <row r="55">
          <cell r="A55">
            <v>510568</v>
          </cell>
          <cell r="B55" t="str">
            <v>APORTES ADM RIESG PRO</v>
          </cell>
          <cell r="C55" t="str">
            <v>FES.</v>
          </cell>
          <cell r="D55">
            <v>832501</v>
          </cell>
          <cell r="E55">
            <v>146635</v>
          </cell>
          <cell r="F55">
            <v>0</v>
          </cell>
          <cell r="G55">
            <v>146635</v>
          </cell>
          <cell r="H55">
            <v>979136</v>
          </cell>
        </row>
        <row r="57">
          <cell r="A57">
            <v>510569</v>
          </cell>
          <cell r="B57" t="str">
            <v>APORTES A   E. P. S</v>
          </cell>
          <cell r="D57">
            <v>6627397</v>
          </cell>
          <cell r="E57">
            <v>1123629</v>
          </cell>
          <cell r="F57">
            <v>0</v>
          </cell>
          <cell r="G57">
            <v>1123629</v>
          </cell>
          <cell r="H57">
            <v>7751026</v>
          </cell>
        </row>
        <row r="58">
          <cell r="A58">
            <v>510569001</v>
          </cell>
          <cell r="B58" t="str">
            <v>E.P.S.</v>
          </cell>
          <cell r="D58">
            <v>6627397</v>
          </cell>
          <cell r="E58">
            <v>1123629</v>
          </cell>
          <cell r="F58">
            <v>0</v>
          </cell>
          <cell r="G58">
            <v>1123629</v>
          </cell>
          <cell r="H58">
            <v>7751026</v>
          </cell>
        </row>
        <row r="60">
          <cell r="A60">
            <v>510570</v>
          </cell>
          <cell r="B60" t="str">
            <v>APORT A'FDOS D'PENS Y</v>
          </cell>
          <cell r="C60" t="str">
            <v>CES</v>
          </cell>
          <cell r="D60">
            <v>8387808</v>
          </cell>
          <cell r="E60">
            <v>1422092</v>
          </cell>
          <cell r="F60">
            <v>0</v>
          </cell>
          <cell r="G60">
            <v>1422092</v>
          </cell>
          <cell r="H60">
            <v>9809900</v>
          </cell>
        </row>
        <row r="62">
          <cell r="A62">
            <v>510572</v>
          </cell>
          <cell r="B62" t="str">
            <v>APORTES CAJA COMPENSA</v>
          </cell>
          <cell r="C62" t="str">
            <v>CION</v>
          </cell>
          <cell r="D62">
            <v>3268764</v>
          </cell>
          <cell r="E62">
            <v>619195</v>
          </cell>
          <cell r="F62">
            <v>0</v>
          </cell>
          <cell r="G62">
            <v>619195</v>
          </cell>
          <cell r="H62">
            <v>3887959</v>
          </cell>
        </row>
        <row r="64">
          <cell r="A64">
            <v>510575</v>
          </cell>
          <cell r="B64" t="str">
            <v>APORTES I.C.B.F</v>
          </cell>
          <cell r="D64">
            <v>2451577</v>
          </cell>
          <cell r="E64">
            <v>464396</v>
          </cell>
          <cell r="F64">
            <v>0</v>
          </cell>
          <cell r="G64">
            <v>464396</v>
          </cell>
          <cell r="H64">
            <v>2915973</v>
          </cell>
        </row>
        <row r="66">
          <cell r="A66">
            <v>510578</v>
          </cell>
          <cell r="B66" t="str">
            <v>SENA</v>
          </cell>
          <cell r="D66">
            <v>1634384</v>
          </cell>
          <cell r="E66">
            <v>309598</v>
          </cell>
          <cell r="F66">
            <v>0</v>
          </cell>
          <cell r="G66">
            <v>309598</v>
          </cell>
          <cell r="H66">
            <v>1943982</v>
          </cell>
        </row>
        <row r="68">
          <cell r="A68">
            <v>510595</v>
          </cell>
          <cell r="B68" t="str">
            <v>OTROS</v>
          </cell>
          <cell r="D68">
            <v>138020481</v>
          </cell>
          <cell r="E68">
            <v>0</v>
          </cell>
          <cell r="F68">
            <v>0</v>
          </cell>
          <cell r="G68">
            <v>0</v>
          </cell>
          <cell r="H68" t="str">
            <v>138.020.481,00-</v>
          </cell>
        </row>
        <row r="69">
          <cell r="A69">
            <v>510595097</v>
          </cell>
          <cell r="B69" t="str">
            <v>GTOS PERS TRASL A INV</v>
          </cell>
          <cell r="C69" t="str">
            <v>ENT</v>
          </cell>
          <cell r="D69">
            <v>138020481</v>
          </cell>
          <cell r="E69">
            <v>0</v>
          </cell>
          <cell r="F69">
            <v>0</v>
          </cell>
          <cell r="G69">
            <v>0</v>
          </cell>
          <cell r="H69" t="str">
            <v>138.020.481,00-</v>
          </cell>
        </row>
        <row r="71">
          <cell r="A71">
            <v>513510</v>
          </cell>
          <cell r="B71" t="str">
            <v>TEMPORALES</v>
          </cell>
          <cell r="D71">
            <v>898294</v>
          </cell>
          <cell r="E71">
            <v>0</v>
          </cell>
          <cell r="F71">
            <v>0</v>
          </cell>
          <cell r="G71">
            <v>0</v>
          </cell>
          <cell r="H71" t="str">
            <v>898.294,00-</v>
          </cell>
        </row>
        <row r="73">
          <cell r="A73">
            <v>513598</v>
          </cell>
          <cell r="B73" t="str">
            <v>SERVICIOS TRASL A DIF</v>
          </cell>
          <cell r="C73" t="e">
            <v>#NAME?</v>
          </cell>
          <cell r="D73">
            <v>898294</v>
          </cell>
          <cell r="E73">
            <v>0</v>
          </cell>
          <cell r="F73">
            <v>0</v>
          </cell>
          <cell r="G73">
            <v>0</v>
          </cell>
          <cell r="H73">
            <v>898294</v>
          </cell>
        </row>
        <row r="75">
          <cell r="A75" t="str">
            <v>_x000C_CARACOL TEL</v>
          </cell>
          <cell r="B75" t="str">
            <v>EVISION S.A.</v>
          </cell>
          <cell r="H75" t="str">
            <v>PAGINA No.   152</v>
          </cell>
        </row>
        <row r="76">
          <cell r="A76" t="str">
            <v>XCALIBUR REF</v>
          </cell>
          <cell r="B76" t="str">
            <v>. cg2233.r</v>
          </cell>
          <cell r="C76" t="str">
            <v>BAL</v>
          </cell>
          <cell r="D76" t="str">
            <v>ANCE DE COMPROBACI</v>
          </cell>
          <cell r="E76" t="str">
            <v>ON POR UBICACION AL</v>
          </cell>
          <cell r="F76">
            <v>36372</v>
          </cell>
          <cell r="G76" t="str">
            <v>C.U</v>
          </cell>
          <cell r="H76" t="str">
            <v>. 18/08 11:01 ALV</v>
          </cell>
        </row>
        <row r="78">
          <cell r="A78" t="str">
            <v>CUENTA</v>
          </cell>
          <cell r="B78" t="str">
            <v>DESCRIPCION</v>
          </cell>
          <cell r="D78" t="str">
            <v>SALDO ANTERIOR</v>
          </cell>
          <cell r="E78" t="str">
            <v>DEBITOS MES</v>
          </cell>
          <cell r="F78" t="str">
            <v>CREDITOS MES</v>
          </cell>
          <cell r="G78" t="str">
            <v>SALDO MES</v>
          </cell>
          <cell r="H78" t="str">
            <v>SALDO ACTUAL</v>
          </cell>
        </row>
        <row r="79">
          <cell r="A79" t="str">
            <v>------------</v>
          </cell>
          <cell r="B79" t="str">
            <v>--------------------</v>
          </cell>
          <cell r="C79" t="str">
            <v>----</v>
          </cell>
          <cell r="D79" t="str">
            <v>-----------------</v>
          </cell>
          <cell r="E79" t="str">
            <v>------------------</v>
          </cell>
          <cell r="F79" t="str">
            <v>------------------</v>
          </cell>
          <cell r="G79" t="str">
            <v>------------------ -</v>
          </cell>
          <cell r="H79" t="str">
            <v>-----------------</v>
          </cell>
        </row>
      </sheetData>
      <sheetData sheetId="37" refreshError="1"/>
      <sheetData sheetId="38" refreshError="1">
        <row r="1">
          <cell r="B1" t="str">
            <v>1047 DIRECCION DE MAN</v>
          </cell>
          <cell r="C1" t="str">
            <v>TENI</v>
          </cell>
          <cell r="D1" t="str">
            <v>MIENTO</v>
          </cell>
        </row>
        <row r="3">
          <cell r="A3">
            <v>1</v>
          </cell>
          <cell r="B3" t="str">
            <v>ACTIVO</v>
          </cell>
          <cell r="D3">
            <v>742655391.89999998</v>
          </cell>
          <cell r="E3">
            <v>1856638.45</v>
          </cell>
          <cell r="F3">
            <v>29876.13</v>
          </cell>
          <cell r="G3">
            <v>1826762.32</v>
          </cell>
          <cell r="H3">
            <v>744482154.22000003</v>
          </cell>
        </row>
        <row r="4">
          <cell r="A4">
            <v>17</v>
          </cell>
          <cell r="B4" t="str">
            <v>DIFERIDOS</v>
          </cell>
          <cell r="D4">
            <v>742655391.89999998</v>
          </cell>
          <cell r="E4">
            <v>1856638.45</v>
          </cell>
          <cell r="F4">
            <v>29876.13</v>
          </cell>
          <cell r="G4">
            <v>1826762.32</v>
          </cell>
          <cell r="H4">
            <v>744482154.22000003</v>
          </cell>
        </row>
        <row r="5">
          <cell r="A5">
            <v>1710</v>
          </cell>
          <cell r="B5" t="str">
            <v>CARGOS DIFERIDOS</v>
          </cell>
          <cell r="D5">
            <v>742655391.89999998</v>
          </cell>
          <cell r="E5">
            <v>1856638.45</v>
          </cell>
          <cell r="F5">
            <v>29876.13</v>
          </cell>
          <cell r="G5">
            <v>1826762.32</v>
          </cell>
          <cell r="H5">
            <v>744482154.22000003</v>
          </cell>
        </row>
        <row r="6">
          <cell r="A6">
            <v>171095</v>
          </cell>
          <cell r="B6" t="str">
            <v>OTROS</v>
          </cell>
          <cell r="D6">
            <v>725083176.41999996</v>
          </cell>
          <cell r="E6">
            <v>0</v>
          </cell>
          <cell r="F6">
            <v>29876.13</v>
          </cell>
          <cell r="G6" t="str">
            <v>29.876,13-</v>
          </cell>
          <cell r="H6">
            <v>725053300.28999996</v>
          </cell>
        </row>
        <row r="7">
          <cell r="A7">
            <v>171095091</v>
          </cell>
          <cell r="B7" t="str">
            <v>ELEM.FUNGIBLES-NO ACT</v>
          </cell>
          <cell r="C7" t="str">
            <v>IVOS</v>
          </cell>
          <cell r="D7">
            <v>3856052.42</v>
          </cell>
          <cell r="E7">
            <v>0</v>
          </cell>
          <cell r="F7">
            <v>29876.13</v>
          </cell>
          <cell r="G7" t="str">
            <v>29.876,13-</v>
          </cell>
          <cell r="H7">
            <v>3826176.29</v>
          </cell>
        </row>
        <row r="9">
          <cell r="A9">
            <v>171095160</v>
          </cell>
          <cell r="B9" t="str">
            <v>COSTOS ASIGNABLES A P</v>
          </cell>
          <cell r="C9" t="str">
            <v>RODU</v>
          </cell>
          <cell r="D9">
            <v>721227124</v>
          </cell>
          <cell r="E9">
            <v>0</v>
          </cell>
          <cell r="F9">
            <v>0</v>
          </cell>
          <cell r="G9">
            <v>0</v>
          </cell>
          <cell r="H9">
            <v>721227124</v>
          </cell>
        </row>
        <row r="10">
          <cell r="A10">
            <v>17109516001</v>
          </cell>
          <cell r="B10" t="str">
            <v>GASTOS DE PERSONAL</v>
          </cell>
          <cell r="D10">
            <v>200022059</v>
          </cell>
          <cell r="E10">
            <v>0</v>
          </cell>
          <cell r="F10">
            <v>0</v>
          </cell>
          <cell r="G10">
            <v>0</v>
          </cell>
          <cell r="H10">
            <v>200022059</v>
          </cell>
        </row>
        <row r="12">
          <cell r="A12">
            <v>17109516002</v>
          </cell>
          <cell r="B12" t="str">
            <v>HONORARIOS</v>
          </cell>
          <cell r="D12">
            <v>6263993</v>
          </cell>
          <cell r="E12">
            <v>0</v>
          </cell>
          <cell r="F12">
            <v>0</v>
          </cell>
          <cell r="G12">
            <v>0</v>
          </cell>
          <cell r="H12">
            <v>6263993</v>
          </cell>
        </row>
        <row r="14">
          <cell r="A14">
            <v>17109516007</v>
          </cell>
          <cell r="B14" t="str">
            <v>SERVICIOS</v>
          </cell>
          <cell r="D14">
            <v>42295513</v>
          </cell>
          <cell r="E14">
            <v>0</v>
          </cell>
          <cell r="F14">
            <v>0</v>
          </cell>
          <cell r="G14">
            <v>0</v>
          </cell>
          <cell r="H14">
            <v>42295513</v>
          </cell>
        </row>
        <row r="16">
          <cell r="A16">
            <v>17109516009</v>
          </cell>
          <cell r="B16" t="str">
            <v>MANTENIM Y REPARACION</v>
          </cell>
          <cell r="C16" t="str">
            <v>ES</v>
          </cell>
          <cell r="D16">
            <v>453645068</v>
          </cell>
          <cell r="E16">
            <v>0</v>
          </cell>
          <cell r="F16">
            <v>0</v>
          </cell>
          <cell r="G16">
            <v>0</v>
          </cell>
          <cell r="H16">
            <v>453645068</v>
          </cell>
        </row>
        <row r="18">
          <cell r="A18">
            <v>17109516013</v>
          </cell>
          <cell r="B18" t="str">
            <v>DIVERSOS</v>
          </cell>
          <cell r="D18">
            <v>19000491</v>
          </cell>
          <cell r="E18">
            <v>0</v>
          </cell>
          <cell r="F18">
            <v>0</v>
          </cell>
          <cell r="G18">
            <v>0</v>
          </cell>
          <cell r="H18">
            <v>19000491</v>
          </cell>
        </row>
        <row r="20">
          <cell r="A20">
            <v>171099</v>
          </cell>
          <cell r="B20" t="str">
            <v>AJUSTES POR INFLACION</v>
          </cell>
          <cell r="D20">
            <v>17572215.48</v>
          </cell>
          <cell r="E20">
            <v>1856638.45</v>
          </cell>
          <cell r="F20">
            <v>0</v>
          </cell>
          <cell r="G20">
            <v>1856638.45</v>
          </cell>
          <cell r="H20">
            <v>19428853.93</v>
          </cell>
        </row>
        <row r="22">
          <cell r="A22" t="str">
            <v>_x000C_CARACOL TEL</v>
          </cell>
          <cell r="B22" t="str">
            <v>EVISION S.A.</v>
          </cell>
          <cell r="H22" t="str">
            <v>PAGINA No.   156</v>
          </cell>
        </row>
        <row r="23">
          <cell r="A23" t="str">
            <v>XCALIBUR REF</v>
          </cell>
          <cell r="B23" t="str">
            <v>. cg2233.r</v>
          </cell>
          <cell r="C23" t="str">
            <v>BAL</v>
          </cell>
          <cell r="D23" t="str">
            <v>ANCE DE COMPROBACI</v>
          </cell>
          <cell r="E23" t="str">
            <v>ON POR UBICACION AL</v>
          </cell>
          <cell r="F23">
            <v>36372</v>
          </cell>
          <cell r="G23" t="str">
            <v>C.U</v>
          </cell>
          <cell r="H23" t="str">
            <v>. 18/08 11:01 ALV</v>
          </cell>
        </row>
        <row r="25">
          <cell r="A25" t="str">
            <v>CUENTA</v>
          </cell>
          <cell r="B25" t="str">
            <v>DESCRIPCION</v>
          </cell>
          <cell r="D25" t="str">
            <v>SALDO ANTERIOR</v>
          </cell>
          <cell r="E25" t="str">
            <v>DEBITOS MES</v>
          </cell>
          <cell r="F25" t="str">
            <v>CREDITOS MES</v>
          </cell>
          <cell r="G25" t="str">
            <v>SALDO MES</v>
          </cell>
          <cell r="H25" t="str">
            <v>SALDO ACTUAL</v>
          </cell>
        </row>
        <row r="26">
          <cell r="A26" t="str">
            <v>------------</v>
          </cell>
          <cell r="B26" t="str">
            <v>--------------------</v>
          </cell>
          <cell r="C26" t="str">
            <v>----</v>
          </cell>
          <cell r="D26" t="str">
            <v>-----------------</v>
          </cell>
          <cell r="E26" t="str">
            <v>------------------</v>
          </cell>
          <cell r="F26" t="str">
            <v>------------------</v>
          </cell>
          <cell r="G26" t="str">
            <v>------------------ -</v>
          </cell>
          <cell r="H26" t="str">
            <v>-----------------</v>
          </cell>
        </row>
        <row r="27">
          <cell r="A27">
            <v>4</v>
          </cell>
          <cell r="B27" t="str">
            <v>INGRESOS</v>
          </cell>
          <cell r="D27">
            <v>26072215.48</v>
          </cell>
          <cell r="E27">
            <v>0</v>
          </cell>
          <cell r="F27">
            <v>2353164.4500000002</v>
          </cell>
          <cell r="G27" t="str">
            <v>2.353.164,45-</v>
          </cell>
          <cell r="H27" t="str">
            <v>28.425.379,93-</v>
          </cell>
        </row>
        <row r="28">
          <cell r="A28">
            <v>42</v>
          </cell>
          <cell r="B28" t="str">
            <v>NO OPERACIONALES</v>
          </cell>
          <cell r="D28">
            <v>8500000</v>
          </cell>
          <cell r="E28">
            <v>0</v>
          </cell>
          <cell r="F28">
            <v>496526</v>
          </cell>
          <cell r="G28" t="str">
            <v>496.526,00-</v>
          </cell>
          <cell r="H28" t="str">
            <v>8.996.526,00-</v>
          </cell>
        </row>
        <row r="29">
          <cell r="A29">
            <v>4250</v>
          </cell>
          <cell r="B29" t="str">
            <v>RECUPERACIONES</v>
          </cell>
          <cell r="D29">
            <v>8500000</v>
          </cell>
          <cell r="E29">
            <v>0</v>
          </cell>
          <cell r="F29">
            <v>496526</v>
          </cell>
          <cell r="G29" t="str">
            <v>496.526,00-</v>
          </cell>
          <cell r="H29" t="str">
            <v>8.996.526,00-</v>
          </cell>
        </row>
        <row r="30">
          <cell r="A30">
            <v>425035</v>
          </cell>
          <cell r="B30" t="str">
            <v>DE PROVISIONES</v>
          </cell>
          <cell r="D30">
            <v>8500000</v>
          </cell>
          <cell r="E30">
            <v>0</v>
          </cell>
          <cell r="F30">
            <v>496526</v>
          </cell>
          <cell r="G30" t="str">
            <v>496.526,00-</v>
          </cell>
          <cell r="H30" t="str">
            <v>8.996.526,00-</v>
          </cell>
        </row>
        <row r="32">
          <cell r="A32">
            <v>47</v>
          </cell>
          <cell r="B32" t="str">
            <v>AJUSTE POR INFLACION</v>
          </cell>
          <cell r="D32">
            <v>17572215.48</v>
          </cell>
          <cell r="E32">
            <v>0</v>
          </cell>
          <cell r="F32">
            <v>1856638.45</v>
          </cell>
          <cell r="G32" t="str">
            <v>1.856.638,45-</v>
          </cell>
          <cell r="H32" t="str">
            <v>19.428.853,93-</v>
          </cell>
        </row>
        <row r="33">
          <cell r="A33">
            <v>4705</v>
          </cell>
          <cell r="B33" t="str">
            <v>CORRECCION MONETARIA</v>
          </cell>
          <cell r="D33">
            <v>17572215.48</v>
          </cell>
          <cell r="E33">
            <v>0</v>
          </cell>
          <cell r="F33">
            <v>1856638.45</v>
          </cell>
          <cell r="G33" t="str">
            <v>1.856.638,45-</v>
          </cell>
          <cell r="H33" t="str">
            <v>19.428.853,93-</v>
          </cell>
        </row>
        <row r="34">
          <cell r="A34">
            <v>470525</v>
          </cell>
          <cell r="B34" t="str">
            <v>DIFERIDOS (CR)</v>
          </cell>
          <cell r="D34">
            <v>17572215.48</v>
          </cell>
          <cell r="E34">
            <v>0</v>
          </cell>
          <cell r="F34">
            <v>1856638.45</v>
          </cell>
          <cell r="G34" t="str">
            <v>1.856.638,45-</v>
          </cell>
          <cell r="H34" t="str">
            <v>19.428.853,93-</v>
          </cell>
        </row>
        <row r="36">
          <cell r="A36" t="str">
            <v>_x000C_CARACOL TEL</v>
          </cell>
          <cell r="B36" t="str">
            <v>EVISION S.A.</v>
          </cell>
          <cell r="H36" t="str">
            <v>PAGINA No.   157</v>
          </cell>
        </row>
        <row r="37">
          <cell r="A37" t="str">
            <v>XCALIBUR REF</v>
          </cell>
          <cell r="B37" t="str">
            <v>. cg2233.r</v>
          </cell>
          <cell r="C37" t="str">
            <v>BAL</v>
          </cell>
          <cell r="D37" t="str">
            <v>ANCE DE COMPROBACI</v>
          </cell>
          <cell r="E37" t="str">
            <v>ON POR UBICACION AL</v>
          </cell>
          <cell r="F37">
            <v>36372</v>
          </cell>
          <cell r="G37" t="str">
            <v>C.U</v>
          </cell>
          <cell r="H37" t="str">
            <v>. 18/08 11:01 ALV</v>
          </cell>
        </row>
        <row r="39">
          <cell r="A39" t="str">
            <v>CUENTA</v>
          </cell>
          <cell r="B39" t="str">
            <v>DESCRIPCION</v>
          </cell>
          <cell r="D39" t="str">
            <v>SALDO ANTERIOR</v>
          </cell>
          <cell r="E39" t="str">
            <v>DEBITOS MES</v>
          </cell>
          <cell r="F39" t="str">
            <v>CREDITOS MES</v>
          </cell>
          <cell r="G39" t="str">
            <v>SALDO MES</v>
          </cell>
          <cell r="H39" t="str">
            <v>SALDO ACTUAL</v>
          </cell>
        </row>
        <row r="40">
          <cell r="A40" t="str">
            <v>------------</v>
          </cell>
          <cell r="B40" t="str">
            <v>--------------------</v>
          </cell>
          <cell r="C40" t="str">
            <v>----</v>
          </cell>
          <cell r="D40" t="str">
            <v>-----------------</v>
          </cell>
          <cell r="E40" t="str">
            <v>------------------</v>
          </cell>
          <cell r="F40" t="str">
            <v>------------------</v>
          </cell>
          <cell r="G40" t="str">
            <v>------------------ -</v>
          </cell>
          <cell r="H40" t="str">
            <v>-----------------</v>
          </cell>
        </row>
        <row r="41">
          <cell r="A41">
            <v>5</v>
          </cell>
          <cell r="B41" t="str">
            <v>GASTOS</v>
          </cell>
          <cell r="D41">
            <v>13559022.779999999</v>
          </cell>
          <cell r="E41">
            <v>93030350.129999995</v>
          </cell>
          <cell r="F41">
            <v>1568489</v>
          </cell>
          <cell r="G41">
            <v>91461861.129999995</v>
          </cell>
          <cell r="H41">
            <v>105020883.91</v>
          </cell>
        </row>
        <row r="42">
          <cell r="A42">
            <v>51</v>
          </cell>
          <cell r="B42" t="str">
            <v>OPERACIONALES DE ADMO</v>
          </cell>
          <cell r="C42" t="str">
            <v>N</v>
          </cell>
          <cell r="D42">
            <v>0.22</v>
          </cell>
          <cell r="E42">
            <v>-93030350.129999995</v>
          </cell>
          <cell r="F42">
            <v>1568489</v>
          </cell>
          <cell r="G42">
            <v>91461861.129999995</v>
          </cell>
          <cell r="H42">
            <v>91461860.909999996</v>
          </cell>
        </row>
        <row r="43">
          <cell r="A43">
            <v>5105</v>
          </cell>
          <cell r="B43" t="str">
            <v>GASTOS DE PERSONAL</v>
          </cell>
          <cell r="D43">
            <v>0.2</v>
          </cell>
          <cell r="E43">
            <v>20026841</v>
          </cell>
          <cell r="F43">
            <v>0</v>
          </cell>
          <cell r="G43">
            <v>20026841</v>
          </cell>
          <cell r="H43">
            <v>20026841.199999999</v>
          </cell>
        </row>
        <row r="44">
          <cell r="A44">
            <v>510503</v>
          </cell>
          <cell r="B44" t="str">
            <v>SALARIO INTEGRAL</v>
          </cell>
          <cell r="D44">
            <v>48480018</v>
          </cell>
          <cell r="E44">
            <v>8900000</v>
          </cell>
          <cell r="F44">
            <v>0</v>
          </cell>
          <cell r="G44">
            <v>8900000</v>
          </cell>
          <cell r="H44">
            <v>57380018</v>
          </cell>
        </row>
        <row r="46">
          <cell r="A46">
            <v>510506</v>
          </cell>
          <cell r="B46" t="str">
            <v>SUELDOS</v>
          </cell>
          <cell r="D46">
            <v>27260828.5</v>
          </cell>
          <cell r="E46">
            <v>4964563</v>
          </cell>
          <cell r="F46">
            <v>0</v>
          </cell>
          <cell r="G46">
            <v>4964563</v>
          </cell>
          <cell r="H46">
            <v>32225391.5</v>
          </cell>
        </row>
        <row r="48">
          <cell r="A48">
            <v>510515</v>
          </cell>
          <cell r="B48" t="str">
            <v>HORAS EXTRAS Y RECARG</v>
          </cell>
          <cell r="C48" t="str">
            <v>OS</v>
          </cell>
          <cell r="D48">
            <v>1476266.7</v>
          </cell>
          <cell r="E48">
            <v>304000</v>
          </cell>
          <cell r="F48">
            <v>0</v>
          </cell>
          <cell r="G48">
            <v>304000</v>
          </cell>
          <cell r="H48">
            <v>1780266.7</v>
          </cell>
        </row>
        <row r="50">
          <cell r="A50">
            <v>510527</v>
          </cell>
          <cell r="B50" t="str">
            <v>SUBSIDIO DE TRASPORTE</v>
          </cell>
          <cell r="D50">
            <v>60030</v>
          </cell>
          <cell r="E50">
            <v>0</v>
          </cell>
          <cell r="F50">
            <v>0</v>
          </cell>
          <cell r="G50">
            <v>0</v>
          </cell>
          <cell r="H50">
            <v>60030</v>
          </cell>
        </row>
        <row r="52">
          <cell r="A52">
            <v>510530</v>
          </cell>
          <cell r="B52" t="str">
            <v>CESANTIAS</v>
          </cell>
          <cell r="D52">
            <v>3194754</v>
          </cell>
          <cell r="E52">
            <v>539082</v>
          </cell>
          <cell r="F52">
            <v>0</v>
          </cell>
          <cell r="G52">
            <v>539082</v>
          </cell>
          <cell r="H52">
            <v>3733836</v>
          </cell>
        </row>
        <row r="54">
          <cell r="A54">
            <v>510533</v>
          </cell>
          <cell r="B54" t="str">
            <v>INTERESES/CESANTIAS</v>
          </cell>
          <cell r="D54">
            <v>357150</v>
          </cell>
          <cell r="E54">
            <v>60267</v>
          </cell>
          <cell r="F54">
            <v>0</v>
          </cell>
          <cell r="G54">
            <v>60267</v>
          </cell>
          <cell r="H54">
            <v>417417</v>
          </cell>
        </row>
        <row r="56">
          <cell r="A56">
            <v>510536</v>
          </cell>
          <cell r="B56" t="str">
            <v>PRIMA DE SERVICIOS</v>
          </cell>
          <cell r="D56">
            <v>2693186</v>
          </cell>
          <cell r="E56">
            <v>539082</v>
          </cell>
          <cell r="F56">
            <v>0</v>
          </cell>
          <cell r="G56">
            <v>539082</v>
          </cell>
          <cell r="H56">
            <v>3232268</v>
          </cell>
        </row>
        <row r="58">
          <cell r="A58">
            <v>510539</v>
          </cell>
          <cell r="B58" t="str">
            <v>VACACIONES</v>
          </cell>
          <cell r="D58">
            <v>3680704</v>
          </cell>
          <cell r="E58">
            <v>640816</v>
          </cell>
          <cell r="F58">
            <v>0</v>
          </cell>
          <cell r="G58">
            <v>640816</v>
          </cell>
          <cell r="H58">
            <v>4321520</v>
          </cell>
        </row>
        <row r="60">
          <cell r="A60">
            <v>510542</v>
          </cell>
          <cell r="B60" t="str">
            <v>PRIMAS EXTRALEGALES</v>
          </cell>
          <cell r="D60">
            <v>3854475</v>
          </cell>
          <cell r="E60">
            <v>723690</v>
          </cell>
          <cell r="F60">
            <v>0</v>
          </cell>
          <cell r="G60">
            <v>723690</v>
          </cell>
          <cell r="H60">
            <v>4578165</v>
          </cell>
        </row>
        <row r="61">
          <cell r="A61">
            <v>510542001</v>
          </cell>
          <cell r="B61" t="str">
            <v>PRIMA EXT SEMESTRAL</v>
          </cell>
          <cell r="D61">
            <v>2486025</v>
          </cell>
          <cell r="E61">
            <v>492776</v>
          </cell>
          <cell r="F61">
            <v>0</v>
          </cell>
          <cell r="G61">
            <v>492776</v>
          </cell>
          <cell r="H61">
            <v>2978801</v>
          </cell>
        </row>
        <row r="63">
          <cell r="A63">
            <v>510542002</v>
          </cell>
          <cell r="B63" t="str">
            <v>PRIMA EXT DE VACACION</v>
          </cell>
          <cell r="C63" t="str">
            <v>ES</v>
          </cell>
          <cell r="D63">
            <v>1368450</v>
          </cell>
          <cell r="E63">
            <v>230914</v>
          </cell>
          <cell r="F63">
            <v>0</v>
          </cell>
          <cell r="G63">
            <v>230914</v>
          </cell>
          <cell r="H63">
            <v>1599364</v>
          </cell>
        </row>
        <row r="65">
          <cell r="A65">
            <v>510568</v>
          </cell>
          <cell r="B65" t="str">
            <v>APORTES ADM RIESG PRO</v>
          </cell>
          <cell r="C65" t="str">
            <v>FES.</v>
          </cell>
          <cell r="D65">
            <v>710705</v>
          </cell>
          <cell r="E65">
            <v>119564</v>
          </cell>
          <cell r="F65">
            <v>0</v>
          </cell>
          <cell r="G65">
            <v>119564</v>
          </cell>
          <cell r="H65">
            <v>830269</v>
          </cell>
        </row>
        <row r="67">
          <cell r="A67">
            <v>510569</v>
          </cell>
          <cell r="B67" t="str">
            <v>APORTES A   E. P. S</v>
          </cell>
          <cell r="D67">
            <v>5513020</v>
          </cell>
          <cell r="E67">
            <v>916198</v>
          </cell>
          <cell r="F67">
            <v>0</v>
          </cell>
          <cell r="G67">
            <v>916198</v>
          </cell>
          <cell r="H67">
            <v>6429218</v>
          </cell>
        </row>
        <row r="68">
          <cell r="A68">
            <v>510569001</v>
          </cell>
          <cell r="B68" t="str">
            <v>E.P.S.</v>
          </cell>
          <cell r="D68">
            <v>5513020</v>
          </cell>
          <cell r="E68">
            <v>916198</v>
          </cell>
          <cell r="F68">
            <v>0</v>
          </cell>
          <cell r="G68">
            <v>916198</v>
          </cell>
          <cell r="H68">
            <v>6429218</v>
          </cell>
        </row>
        <row r="70">
          <cell r="A70">
            <v>510570</v>
          </cell>
          <cell r="B70" t="str">
            <v>APORT A'FDOS D'PENS Y</v>
          </cell>
          <cell r="C70" t="str">
            <v>CES</v>
          </cell>
          <cell r="D70">
            <v>6977428</v>
          </cell>
          <cell r="E70">
            <v>1159564</v>
          </cell>
          <cell r="F70">
            <v>0</v>
          </cell>
          <cell r="G70">
            <v>1159564</v>
          </cell>
          <cell r="H70">
            <v>8136992</v>
          </cell>
        </row>
        <row r="72">
          <cell r="A72">
            <v>510572</v>
          </cell>
          <cell r="B72" t="str">
            <v>APORTES CAJA COMPENSA</v>
          </cell>
          <cell r="C72" t="str">
            <v>CION</v>
          </cell>
          <cell r="D72">
            <v>2640405</v>
          </cell>
          <cell r="E72">
            <v>515562</v>
          </cell>
          <cell r="F72">
            <v>0</v>
          </cell>
          <cell r="G72">
            <v>515562</v>
          </cell>
          <cell r="H72">
            <v>3155967</v>
          </cell>
        </row>
        <row r="74">
          <cell r="A74">
            <v>510575</v>
          </cell>
          <cell r="B74" t="str">
            <v>APORTES I.C.B.F</v>
          </cell>
          <cell r="D74">
            <v>1980301</v>
          </cell>
          <cell r="E74">
            <v>386672</v>
          </cell>
          <cell r="F74">
            <v>0</v>
          </cell>
          <cell r="G74">
            <v>386672</v>
          </cell>
          <cell r="H74">
            <v>2366973</v>
          </cell>
        </row>
        <row r="76">
          <cell r="A76">
            <v>510578</v>
          </cell>
          <cell r="B76" t="str">
            <v>SENA</v>
          </cell>
          <cell r="D76">
            <v>1320203</v>
          </cell>
          <cell r="E76">
            <v>257781</v>
          </cell>
          <cell r="F76">
            <v>0</v>
          </cell>
          <cell r="G76">
            <v>257781</v>
          </cell>
          <cell r="H76">
            <v>1577984</v>
          </cell>
        </row>
        <row r="78">
          <cell r="A78">
            <v>510595</v>
          </cell>
          <cell r="B78" t="str">
            <v>OTROS</v>
          </cell>
          <cell r="D78">
            <v>110199474</v>
          </cell>
          <cell r="E78">
            <v>0</v>
          </cell>
          <cell r="F78">
            <v>0</v>
          </cell>
          <cell r="G78">
            <v>0</v>
          </cell>
          <cell r="H78" t="str">
            <v>110.199.474,00-</v>
          </cell>
        </row>
        <row r="79">
          <cell r="A79">
            <v>510595097</v>
          </cell>
          <cell r="B79" t="str">
            <v>GTOS PERS TRASL A INV</v>
          </cell>
          <cell r="C79" t="str">
            <v>ENT</v>
          </cell>
          <cell r="D79">
            <v>110199474</v>
          </cell>
          <cell r="E79">
            <v>0</v>
          </cell>
          <cell r="F79">
            <v>0</v>
          </cell>
          <cell r="G79">
            <v>0</v>
          </cell>
          <cell r="H79" t="str">
            <v>110.199.474,00-</v>
          </cell>
        </row>
        <row r="81">
          <cell r="A81">
            <v>5110</v>
          </cell>
          <cell r="B81" t="str">
            <v>HONORARIOS</v>
          </cell>
          <cell r="D81">
            <v>0</v>
          </cell>
          <cell r="E81">
            <v>687500</v>
          </cell>
          <cell r="F81">
            <v>0</v>
          </cell>
          <cell r="G81">
            <v>687500</v>
          </cell>
          <cell r="H81">
            <v>687500</v>
          </cell>
        </row>
        <row r="82">
          <cell r="A82">
            <v>511035</v>
          </cell>
          <cell r="B82" t="str">
            <v>ASESORIA TECNICA</v>
          </cell>
          <cell r="D82">
            <v>6263993</v>
          </cell>
          <cell r="E82">
            <v>687500</v>
          </cell>
          <cell r="F82">
            <v>0</v>
          </cell>
          <cell r="G82">
            <v>687500</v>
          </cell>
          <cell r="H82">
            <v>6951493</v>
          </cell>
        </row>
        <row r="84">
          <cell r="A84">
            <v>511098</v>
          </cell>
          <cell r="B84" t="str">
            <v>HONORARIOS TRAS A DIF</v>
          </cell>
          <cell r="C84" t="e">
            <v>#NAME?</v>
          </cell>
          <cell r="D84">
            <v>6263993</v>
          </cell>
          <cell r="E84">
            <v>0</v>
          </cell>
          <cell r="F84">
            <v>0</v>
          </cell>
          <cell r="G84">
            <v>0</v>
          </cell>
          <cell r="H84" t="str">
            <v>6.263.993,00-</v>
          </cell>
        </row>
        <row r="86">
          <cell r="A86">
            <v>5135</v>
          </cell>
          <cell r="B86" t="str">
            <v>SERVICIOS</v>
          </cell>
          <cell r="D86">
            <v>0</v>
          </cell>
          <cell r="E86">
            <v>2856989</v>
          </cell>
          <cell r="F86">
            <v>506939</v>
          </cell>
          <cell r="G86">
            <v>2350050</v>
          </cell>
          <cell r="H86">
            <v>2350050</v>
          </cell>
        </row>
        <row r="87">
          <cell r="A87">
            <v>513510</v>
          </cell>
          <cell r="B87" t="str">
            <v>TEMPORALES</v>
          </cell>
          <cell r="D87">
            <v>1358494</v>
          </cell>
          <cell r="E87">
            <v>0</v>
          </cell>
          <cell r="F87">
            <v>0</v>
          </cell>
          <cell r="G87">
            <v>0</v>
          </cell>
          <cell r="H87">
            <v>1358494</v>
          </cell>
        </row>
        <row r="89">
          <cell r="A89">
            <v>513515</v>
          </cell>
          <cell r="B89" t="str">
            <v>ASISTENCIA TECNICA</v>
          </cell>
          <cell r="D89">
            <v>38002000</v>
          </cell>
          <cell r="E89">
            <v>2001000</v>
          </cell>
          <cell r="F89">
            <v>0</v>
          </cell>
          <cell r="G89">
            <v>2001000</v>
          </cell>
          <cell r="H89">
            <v>40003000</v>
          </cell>
        </row>
        <row r="91">
          <cell r="A91">
            <v>513550</v>
          </cell>
          <cell r="B91" t="str">
            <v>TRASPORTES Y ACARREOS</v>
          </cell>
          <cell r="D91">
            <v>715760</v>
          </cell>
          <cell r="E91">
            <v>349050</v>
          </cell>
          <cell r="F91">
            <v>0</v>
          </cell>
          <cell r="G91">
            <v>349050</v>
          </cell>
          <cell r="H91">
            <v>1064810</v>
          </cell>
        </row>
        <row r="93">
          <cell r="A93">
            <v>513595</v>
          </cell>
          <cell r="B93" t="str">
            <v>OTROS</v>
          </cell>
          <cell r="D93">
            <v>162667</v>
          </cell>
          <cell r="E93">
            <v>506939</v>
          </cell>
          <cell r="F93">
            <v>506939</v>
          </cell>
          <cell r="G93">
            <v>0</v>
          </cell>
          <cell r="H93">
            <v>162667</v>
          </cell>
        </row>
        <row r="94">
          <cell r="A94" t="str">
            <v>_x000C_CARACOL TEL</v>
          </cell>
          <cell r="B94" t="str">
            <v>EVISION S.A.</v>
          </cell>
          <cell r="H94" t="str">
            <v>PAGINA No.   158</v>
          </cell>
        </row>
        <row r="95">
          <cell r="A95" t="str">
            <v>XCALIBUR REF</v>
          </cell>
          <cell r="B95" t="str">
            <v>. cg2233.r</v>
          </cell>
          <cell r="C95" t="str">
            <v>BAL</v>
          </cell>
          <cell r="D95" t="str">
            <v>ANCE DE COMPROBACI</v>
          </cell>
          <cell r="E95" t="str">
            <v>ON POR UBICACION AL</v>
          </cell>
          <cell r="F95">
            <v>36372</v>
          </cell>
          <cell r="G95" t="str">
            <v>C.U</v>
          </cell>
          <cell r="H95" t="str">
            <v>. 18/08 11:01 ALV</v>
          </cell>
        </row>
        <row r="97">
          <cell r="A97" t="str">
            <v>CUENTA</v>
          </cell>
          <cell r="B97" t="str">
            <v>DESCRIPCION</v>
          </cell>
          <cell r="D97" t="str">
            <v>SALDO ANTERIOR</v>
          </cell>
          <cell r="E97" t="str">
            <v>DEBITOS MES</v>
          </cell>
          <cell r="F97" t="str">
            <v>CREDITOS MES</v>
          </cell>
          <cell r="G97" t="str">
            <v>SALDO MES</v>
          </cell>
          <cell r="H97" t="str">
            <v>SALDO ACTUAL</v>
          </cell>
        </row>
        <row r="98">
          <cell r="A98" t="str">
            <v>------------</v>
          </cell>
          <cell r="B98" t="str">
            <v>--------------------</v>
          </cell>
          <cell r="C98" t="str">
            <v>----</v>
          </cell>
          <cell r="D98" t="str">
            <v>-----------------</v>
          </cell>
          <cell r="E98" t="str">
            <v>------------------</v>
          </cell>
          <cell r="F98" t="str">
            <v>------------------</v>
          </cell>
          <cell r="G98" t="str">
            <v>------------------ -</v>
          </cell>
          <cell r="H98" t="str">
            <v>-----------------</v>
          </cell>
        </row>
        <row r="99">
          <cell r="A99">
            <v>513595001</v>
          </cell>
          <cell r="B99" t="str">
            <v>FLETES</v>
          </cell>
          <cell r="D99">
            <v>162667</v>
          </cell>
          <cell r="E99">
            <v>506939</v>
          </cell>
          <cell r="F99">
            <v>506939</v>
          </cell>
          <cell r="G99">
            <v>0</v>
          </cell>
          <cell r="H99">
            <v>162667</v>
          </cell>
        </row>
        <row r="101">
          <cell r="A101">
            <v>513598</v>
          </cell>
          <cell r="B101" t="str">
            <v>SERVICIOS TRASL A DIF</v>
          </cell>
          <cell r="C101" t="e">
            <v>#NAME?</v>
          </cell>
          <cell r="D101">
            <v>40238921</v>
          </cell>
          <cell r="E101">
            <v>0</v>
          </cell>
          <cell r="F101">
            <v>0</v>
          </cell>
          <cell r="G101">
            <v>0</v>
          </cell>
          <cell r="H101" t="str">
            <v>40.238.921,00-</v>
          </cell>
        </row>
        <row r="103">
          <cell r="A103">
            <v>5145</v>
          </cell>
          <cell r="B103" t="str">
            <v>MANTENIM.Y REPARACION</v>
          </cell>
          <cell r="C103" t="str">
            <v>ES</v>
          </cell>
          <cell r="D103">
            <v>0</v>
          </cell>
          <cell r="E103">
            <v>68862362.129999995</v>
          </cell>
          <cell r="F103">
            <v>1061550</v>
          </cell>
          <cell r="G103">
            <v>67800812.129999995</v>
          </cell>
          <cell r="H103">
            <v>67800812.129999995</v>
          </cell>
        </row>
        <row r="104">
          <cell r="A104">
            <v>514510</v>
          </cell>
          <cell r="B104" t="str">
            <v>CONSTRUCC Y EDIFIC.</v>
          </cell>
          <cell r="D104">
            <v>5183810</v>
          </cell>
          <cell r="E104">
            <v>0</v>
          </cell>
          <cell r="F104">
            <v>0</v>
          </cell>
          <cell r="G104">
            <v>0</v>
          </cell>
          <cell r="H104">
            <v>5183810</v>
          </cell>
        </row>
        <row r="105">
          <cell r="A105">
            <v>514510001</v>
          </cell>
          <cell r="B105" t="str">
            <v>COMPRAS 3%</v>
          </cell>
          <cell r="D105">
            <v>577523</v>
          </cell>
          <cell r="E105">
            <v>0</v>
          </cell>
          <cell r="F105">
            <v>0</v>
          </cell>
          <cell r="G105">
            <v>0</v>
          </cell>
          <cell r="H105">
            <v>577523</v>
          </cell>
        </row>
        <row r="107">
          <cell r="A107">
            <v>514510002</v>
          </cell>
          <cell r="B107" t="str">
            <v>SERVICIOS 4%</v>
          </cell>
          <cell r="D107">
            <v>4606287</v>
          </cell>
          <cell r="E107">
            <v>0</v>
          </cell>
          <cell r="F107">
            <v>0</v>
          </cell>
          <cell r="G107">
            <v>0</v>
          </cell>
          <cell r="H107">
            <v>4606287</v>
          </cell>
        </row>
        <row r="109">
          <cell r="A109">
            <v>514515</v>
          </cell>
          <cell r="B109" t="str">
            <v>MAQUINARIA Y EQUIPO</v>
          </cell>
          <cell r="D109">
            <v>404720387</v>
          </cell>
          <cell r="E109">
            <v>67677362.129999995</v>
          </cell>
          <cell r="F109">
            <v>1061550</v>
          </cell>
          <cell r="G109">
            <v>66615812.130000003</v>
          </cell>
          <cell r="H109">
            <v>471336199.13</v>
          </cell>
        </row>
        <row r="110">
          <cell r="A110">
            <v>514515001</v>
          </cell>
          <cell r="B110" t="str">
            <v>COMPRAS 3%</v>
          </cell>
          <cell r="D110">
            <v>349609406</v>
          </cell>
          <cell r="E110">
            <v>44556738.130000003</v>
          </cell>
          <cell r="F110">
            <v>0</v>
          </cell>
          <cell r="G110">
            <v>44556738.130000003</v>
          </cell>
          <cell r="H110">
            <v>394166144.13</v>
          </cell>
        </row>
        <row r="112">
          <cell r="A112">
            <v>514515002</v>
          </cell>
          <cell r="B112" t="str">
            <v>SERVICIOS 4%</v>
          </cell>
          <cell r="D112">
            <v>55110981</v>
          </cell>
          <cell r="E112">
            <v>23120624</v>
          </cell>
          <cell r="F112">
            <v>1061550</v>
          </cell>
          <cell r="G112">
            <v>22059074</v>
          </cell>
          <cell r="H112">
            <v>77170055</v>
          </cell>
        </row>
        <row r="114">
          <cell r="A114">
            <v>514520</v>
          </cell>
          <cell r="B114" t="str">
            <v>EQUIPO DE OFICINA</v>
          </cell>
          <cell r="D114">
            <v>977500</v>
          </cell>
          <cell r="E114">
            <v>0</v>
          </cell>
          <cell r="F114">
            <v>0</v>
          </cell>
          <cell r="G114">
            <v>0</v>
          </cell>
          <cell r="H114">
            <v>977500</v>
          </cell>
        </row>
        <row r="115">
          <cell r="A115">
            <v>514520002</v>
          </cell>
          <cell r="B115" t="str">
            <v>SERVICIOS 4%</v>
          </cell>
          <cell r="D115">
            <v>977500</v>
          </cell>
          <cell r="E115">
            <v>0</v>
          </cell>
          <cell r="F115">
            <v>0</v>
          </cell>
          <cell r="G115">
            <v>0</v>
          </cell>
          <cell r="H115">
            <v>977500</v>
          </cell>
        </row>
        <row r="117">
          <cell r="A117">
            <v>514525</v>
          </cell>
          <cell r="B117" t="str">
            <v>EQ.COMPUTAC Y COMUNIC</v>
          </cell>
          <cell r="C117" t="str">
            <v>AC.</v>
          </cell>
          <cell r="D117">
            <v>7431754</v>
          </cell>
          <cell r="E117">
            <v>0</v>
          </cell>
          <cell r="F117">
            <v>0</v>
          </cell>
          <cell r="G117">
            <v>0</v>
          </cell>
          <cell r="H117">
            <v>7431754</v>
          </cell>
        </row>
        <row r="118">
          <cell r="A118">
            <v>514525001</v>
          </cell>
          <cell r="B118" t="str">
            <v>COMPRAS 3%</v>
          </cell>
          <cell r="D118">
            <v>3632452</v>
          </cell>
          <cell r="E118">
            <v>0</v>
          </cell>
          <cell r="F118">
            <v>0</v>
          </cell>
          <cell r="G118">
            <v>0</v>
          </cell>
          <cell r="H118">
            <v>3632452</v>
          </cell>
        </row>
        <row r="120">
          <cell r="A120">
            <v>514525002</v>
          </cell>
          <cell r="B120" t="str">
            <v>SERVICIOS 4%</v>
          </cell>
          <cell r="D120">
            <v>3799302</v>
          </cell>
          <cell r="E120">
            <v>0</v>
          </cell>
          <cell r="F120">
            <v>0</v>
          </cell>
          <cell r="G120">
            <v>0</v>
          </cell>
          <cell r="H120">
            <v>3799302</v>
          </cell>
        </row>
        <row r="122">
          <cell r="A122">
            <v>514540</v>
          </cell>
          <cell r="B122" t="str">
            <v>FLOTA Y EQ.DE TRASPOR</v>
          </cell>
          <cell r="C122" t="str">
            <v>TE</v>
          </cell>
          <cell r="D122">
            <v>1195200</v>
          </cell>
          <cell r="E122">
            <v>1185000</v>
          </cell>
          <cell r="F122">
            <v>0</v>
          </cell>
          <cell r="G122">
            <v>1185000</v>
          </cell>
          <cell r="H122">
            <v>2380200</v>
          </cell>
        </row>
        <row r="123">
          <cell r="A123">
            <v>514540001</v>
          </cell>
          <cell r="B123" t="str">
            <v>COMPRAS 3%</v>
          </cell>
          <cell r="D123">
            <v>505200</v>
          </cell>
          <cell r="E123">
            <v>0</v>
          </cell>
          <cell r="F123">
            <v>0</v>
          </cell>
          <cell r="G123">
            <v>0</v>
          </cell>
          <cell r="H123">
            <v>505200</v>
          </cell>
        </row>
        <row r="125">
          <cell r="A125">
            <v>514540002</v>
          </cell>
          <cell r="B125" t="str">
            <v>SERVICIOS 4%</v>
          </cell>
          <cell r="D125">
            <v>690000</v>
          </cell>
          <cell r="E125">
            <v>1185000</v>
          </cell>
          <cell r="F125">
            <v>0</v>
          </cell>
          <cell r="G125">
            <v>1185000</v>
          </cell>
          <cell r="H125">
            <v>1875000</v>
          </cell>
        </row>
        <row r="127">
          <cell r="A127">
            <v>514598</v>
          </cell>
          <cell r="B127" t="str">
            <v>MANT Y REPARAC TRASL</v>
          </cell>
          <cell r="C127" t="str">
            <v>A DI</v>
          </cell>
          <cell r="D127">
            <v>419508651</v>
          </cell>
          <cell r="E127">
            <v>0</v>
          </cell>
          <cell r="F127">
            <v>0</v>
          </cell>
          <cell r="G127">
            <v>0</v>
          </cell>
          <cell r="H127" t="str">
            <v>419.508.651,00-</v>
          </cell>
        </row>
        <row r="129">
          <cell r="A129">
            <v>5195</v>
          </cell>
          <cell r="B129" t="str">
            <v>DIVERSOS</v>
          </cell>
          <cell r="D129">
            <v>0.42</v>
          </cell>
          <cell r="E129">
            <v>-596658</v>
          </cell>
          <cell r="F129">
            <v>0</v>
          </cell>
          <cell r="G129">
            <v>596658</v>
          </cell>
          <cell r="H129">
            <v>596657.57999999996</v>
          </cell>
        </row>
        <row r="130">
          <cell r="A130">
            <v>519535</v>
          </cell>
          <cell r="B130" t="str">
            <v>COMBUSTIBLES Y LUBRIC</v>
          </cell>
          <cell r="C130" t="str">
            <v>.</v>
          </cell>
          <cell r="D130">
            <v>382490</v>
          </cell>
          <cell r="E130">
            <v>0</v>
          </cell>
          <cell r="F130">
            <v>0</v>
          </cell>
          <cell r="G130">
            <v>0</v>
          </cell>
          <cell r="H130">
            <v>382490</v>
          </cell>
        </row>
        <row r="132">
          <cell r="A132">
            <v>519545</v>
          </cell>
          <cell r="B132" t="str">
            <v>TAXIS Y BUSES</v>
          </cell>
          <cell r="D132">
            <v>50900</v>
          </cell>
          <cell r="E132">
            <v>25500</v>
          </cell>
          <cell r="F132">
            <v>0</v>
          </cell>
          <cell r="G132">
            <v>25500</v>
          </cell>
          <cell r="H132">
            <v>76400</v>
          </cell>
        </row>
        <row r="134">
          <cell r="A134">
            <v>519565</v>
          </cell>
          <cell r="B134" t="str">
            <v>PARQUEADEROS</v>
          </cell>
          <cell r="D134">
            <v>5400</v>
          </cell>
          <cell r="E134">
            <v>1800</v>
          </cell>
          <cell r="F134">
            <v>0</v>
          </cell>
          <cell r="G134">
            <v>1800</v>
          </cell>
          <cell r="H134">
            <v>7200</v>
          </cell>
        </row>
        <row r="136">
          <cell r="A136">
            <v>519595</v>
          </cell>
          <cell r="B136" t="str">
            <v>OTROS</v>
          </cell>
          <cell r="D136">
            <v>1408207.58</v>
          </cell>
          <cell r="E136">
            <v>569358</v>
          </cell>
          <cell r="F136">
            <v>0</v>
          </cell>
          <cell r="G136">
            <v>569358</v>
          </cell>
          <cell r="H136">
            <v>1977565.58</v>
          </cell>
        </row>
        <row r="137">
          <cell r="A137">
            <v>519595008</v>
          </cell>
          <cell r="B137" t="str">
            <v>FUNG P'OFIC Y DECORAT</v>
          </cell>
          <cell r="C137" t="str">
            <v>IVOS</v>
          </cell>
          <cell r="D137">
            <v>560228.57999999996</v>
          </cell>
          <cell r="E137">
            <v>569358</v>
          </cell>
          <cell r="F137">
            <v>0</v>
          </cell>
          <cell r="G137">
            <v>569358</v>
          </cell>
          <cell r="H137">
            <v>1129586.58</v>
          </cell>
        </row>
        <row r="139">
          <cell r="A139">
            <v>519595010</v>
          </cell>
          <cell r="B139" t="str">
            <v>SOFTWARE</v>
          </cell>
          <cell r="D139">
            <v>847979</v>
          </cell>
          <cell r="E139">
            <v>0</v>
          </cell>
          <cell r="F139">
            <v>0</v>
          </cell>
          <cell r="G139">
            <v>0</v>
          </cell>
          <cell r="H139">
            <v>847979</v>
          </cell>
        </row>
        <row r="141">
          <cell r="A141">
            <v>519598</v>
          </cell>
          <cell r="B141" t="str">
            <v>DIVERSOS TRASL A DIF</v>
          </cell>
          <cell r="C141" t="e">
            <v>#NAME?</v>
          </cell>
          <cell r="D141">
            <v>1846998</v>
          </cell>
          <cell r="E141">
            <v>0</v>
          </cell>
          <cell r="F141">
            <v>0</v>
          </cell>
          <cell r="G141">
            <v>0</v>
          </cell>
          <cell r="H141" t="str">
            <v>1.846.998,00-</v>
          </cell>
        </row>
        <row r="143">
          <cell r="A143">
            <v>53</v>
          </cell>
          <cell r="B143" t="str">
            <v>NO OPERACIONALES</v>
          </cell>
          <cell r="D143">
            <v>13559023</v>
          </cell>
          <cell r="E143">
            <v>0</v>
          </cell>
          <cell r="F143">
            <v>0</v>
          </cell>
          <cell r="G143">
            <v>0</v>
          </cell>
          <cell r="H143">
            <v>13559023</v>
          </cell>
        </row>
        <row r="144">
          <cell r="A144">
            <v>5395</v>
          </cell>
          <cell r="B144" t="str">
            <v>GASTOS DIVERSOS</v>
          </cell>
          <cell r="D144">
            <v>13559023</v>
          </cell>
          <cell r="E144">
            <v>0</v>
          </cell>
          <cell r="F144">
            <v>0</v>
          </cell>
          <cell r="G144">
            <v>0</v>
          </cell>
          <cell r="H144">
            <v>13559023</v>
          </cell>
        </row>
        <row r="145">
          <cell r="A145">
            <v>539595</v>
          </cell>
          <cell r="B145" t="str">
            <v>OTROS</v>
          </cell>
          <cell r="D145">
            <v>13559023</v>
          </cell>
          <cell r="E145">
            <v>0</v>
          </cell>
          <cell r="F145">
            <v>0</v>
          </cell>
          <cell r="G145">
            <v>0</v>
          </cell>
          <cell r="H145">
            <v>13559023</v>
          </cell>
        </row>
        <row r="146">
          <cell r="A146">
            <v>539595001</v>
          </cell>
          <cell r="B146" t="str">
            <v>AJUSTES EJERC.ANTERIO</v>
          </cell>
          <cell r="C146" t="str">
            <v>RES</v>
          </cell>
          <cell r="D146">
            <v>13559023</v>
          </cell>
          <cell r="E146">
            <v>0</v>
          </cell>
          <cell r="F146">
            <v>0</v>
          </cell>
          <cell r="G146">
            <v>0</v>
          </cell>
          <cell r="H146">
            <v>13559023</v>
          </cell>
        </row>
        <row r="148">
          <cell r="A148" t="str">
            <v>_x000C_CARACOL TEL</v>
          </cell>
          <cell r="B148" t="str">
            <v>EVISION S.A.</v>
          </cell>
          <cell r="H148" t="str">
            <v>PAGINA No.   159</v>
          </cell>
        </row>
        <row r="149">
          <cell r="A149" t="str">
            <v>XCALIBUR REF</v>
          </cell>
          <cell r="B149" t="str">
            <v>. cg2233.r</v>
          </cell>
          <cell r="C149" t="str">
            <v>BAL</v>
          </cell>
          <cell r="D149" t="str">
            <v>ANCE DE COMPROBACI</v>
          </cell>
          <cell r="E149" t="str">
            <v>ON POR UBICACION AL</v>
          </cell>
          <cell r="F149">
            <v>36372</v>
          </cell>
          <cell r="G149" t="str">
            <v>C.U</v>
          </cell>
          <cell r="H149" t="str">
            <v>. 18/08 11:01 ALV</v>
          </cell>
        </row>
        <row r="151">
          <cell r="A151" t="str">
            <v>CUENTA</v>
          </cell>
          <cell r="B151" t="str">
            <v>DESCRIPCION</v>
          </cell>
          <cell r="D151" t="str">
            <v>SALDO ANTERIOR</v>
          </cell>
          <cell r="E151" t="str">
            <v>DEBITOS MES</v>
          </cell>
          <cell r="F151" t="str">
            <v>CREDITOS MES</v>
          </cell>
          <cell r="G151" t="str">
            <v>SALDO MES</v>
          </cell>
          <cell r="H151" t="str">
            <v>SALDO ACTUAL</v>
          </cell>
        </row>
        <row r="152">
          <cell r="A152" t="str">
            <v>------------</v>
          </cell>
          <cell r="B152" t="str">
            <v>--------------------</v>
          </cell>
          <cell r="C152" t="str">
            <v>----</v>
          </cell>
          <cell r="D152" t="str">
            <v>-----------------</v>
          </cell>
          <cell r="E152" t="str">
            <v>------------------</v>
          </cell>
          <cell r="F152" t="str">
            <v>------------------</v>
          </cell>
          <cell r="G152" t="str">
            <v>------------------ -</v>
          </cell>
          <cell r="H152" t="str">
            <v>-----------------</v>
          </cell>
        </row>
      </sheetData>
      <sheetData sheetId="39" refreshError="1">
        <row r="1">
          <cell r="B1" t="str">
            <v>1048 DIRECCION EMISIO</v>
          </cell>
          <cell r="C1" t="str">
            <v>N PR</v>
          </cell>
          <cell r="D1" t="str">
            <v>OGRAMACION</v>
          </cell>
        </row>
        <row r="3">
          <cell r="A3">
            <v>1</v>
          </cell>
          <cell r="B3" t="str">
            <v>ACTIVO</v>
          </cell>
          <cell r="D3">
            <v>441989645.5</v>
          </cell>
          <cell r="E3">
            <v>1608522.9</v>
          </cell>
          <cell r="F3">
            <v>0</v>
          </cell>
          <cell r="G3">
            <v>1608522.9</v>
          </cell>
          <cell r="H3">
            <v>443598168.39999998</v>
          </cell>
        </row>
        <row r="4">
          <cell r="A4">
            <v>17</v>
          </cell>
          <cell r="B4" t="str">
            <v>DIFERIDOS</v>
          </cell>
          <cell r="D4">
            <v>441989645.5</v>
          </cell>
          <cell r="E4">
            <v>1608522.9</v>
          </cell>
          <cell r="F4">
            <v>0</v>
          </cell>
          <cell r="G4">
            <v>1608522.9</v>
          </cell>
          <cell r="H4">
            <v>443598168.39999998</v>
          </cell>
        </row>
        <row r="5">
          <cell r="A5">
            <v>1710</v>
          </cell>
          <cell r="B5" t="str">
            <v>CARGOS DIFERIDOS</v>
          </cell>
          <cell r="D5">
            <v>441989645.5</v>
          </cell>
          <cell r="E5">
            <v>1608522.9</v>
          </cell>
          <cell r="F5">
            <v>0</v>
          </cell>
          <cell r="G5">
            <v>1608522.9</v>
          </cell>
          <cell r="H5">
            <v>443598168.39999998</v>
          </cell>
        </row>
        <row r="6">
          <cell r="A6">
            <v>171095</v>
          </cell>
          <cell r="B6" t="str">
            <v>OTROS</v>
          </cell>
          <cell r="D6">
            <v>426262720</v>
          </cell>
          <cell r="E6">
            <v>518400</v>
          </cell>
          <cell r="F6">
            <v>0</v>
          </cell>
          <cell r="G6">
            <v>518400</v>
          </cell>
          <cell r="H6">
            <v>426781120</v>
          </cell>
        </row>
        <row r="7">
          <cell r="A7">
            <v>171095071</v>
          </cell>
          <cell r="B7" t="str">
            <v>CINTAS Y CASETTES</v>
          </cell>
          <cell r="D7">
            <v>5940480</v>
          </cell>
          <cell r="E7">
            <v>518400</v>
          </cell>
          <cell r="F7">
            <v>0</v>
          </cell>
          <cell r="G7">
            <v>518400</v>
          </cell>
          <cell r="H7">
            <v>6458880</v>
          </cell>
        </row>
        <row r="9">
          <cell r="A9">
            <v>171095160</v>
          </cell>
          <cell r="B9" t="str">
            <v>COSTOS ASIGNABLES A P</v>
          </cell>
          <cell r="C9" t="str">
            <v>RODU</v>
          </cell>
          <cell r="D9">
            <v>420322240</v>
          </cell>
          <cell r="E9">
            <v>0</v>
          </cell>
          <cell r="F9">
            <v>0</v>
          </cell>
          <cell r="G9">
            <v>0</v>
          </cell>
          <cell r="H9">
            <v>420322240</v>
          </cell>
        </row>
        <row r="10">
          <cell r="A10">
            <v>17109516001</v>
          </cell>
          <cell r="B10" t="str">
            <v>GASTOS DE PERSONAL</v>
          </cell>
          <cell r="D10">
            <v>363258193</v>
          </cell>
          <cell r="E10">
            <v>0</v>
          </cell>
          <cell r="F10">
            <v>0</v>
          </cell>
          <cell r="G10">
            <v>0</v>
          </cell>
          <cell r="H10">
            <v>363258193</v>
          </cell>
        </row>
        <row r="12">
          <cell r="A12">
            <v>17109516007</v>
          </cell>
          <cell r="B12" t="str">
            <v>SERVICIOS</v>
          </cell>
          <cell r="D12">
            <v>8208564</v>
          </cell>
          <cell r="E12">
            <v>0</v>
          </cell>
          <cell r="F12">
            <v>0</v>
          </cell>
          <cell r="G12">
            <v>0</v>
          </cell>
          <cell r="H12">
            <v>8208564</v>
          </cell>
        </row>
        <row r="14">
          <cell r="A14">
            <v>17109516008</v>
          </cell>
          <cell r="B14" t="str">
            <v>GASTOS LEGALES</v>
          </cell>
          <cell r="D14">
            <v>284000</v>
          </cell>
          <cell r="E14">
            <v>0</v>
          </cell>
          <cell r="F14">
            <v>0</v>
          </cell>
          <cell r="G14">
            <v>0</v>
          </cell>
          <cell r="H14">
            <v>284000</v>
          </cell>
        </row>
        <row r="16">
          <cell r="A16">
            <v>17109516009</v>
          </cell>
          <cell r="B16" t="str">
            <v>MANTENIM Y REPARACION</v>
          </cell>
          <cell r="C16" t="str">
            <v>ES</v>
          </cell>
          <cell r="D16">
            <v>9013150</v>
          </cell>
          <cell r="E16">
            <v>0</v>
          </cell>
          <cell r="F16">
            <v>0</v>
          </cell>
          <cell r="G16">
            <v>0</v>
          </cell>
          <cell r="H16">
            <v>9013150</v>
          </cell>
        </row>
        <row r="18">
          <cell r="A18">
            <v>17109516013</v>
          </cell>
          <cell r="B18" t="str">
            <v>DIVERSOS</v>
          </cell>
          <cell r="D18">
            <v>39558333</v>
          </cell>
          <cell r="E18">
            <v>0</v>
          </cell>
          <cell r="F18">
            <v>0</v>
          </cell>
          <cell r="G18">
            <v>0</v>
          </cell>
          <cell r="H18">
            <v>39558333</v>
          </cell>
        </row>
        <row r="20">
          <cell r="A20">
            <v>171099</v>
          </cell>
          <cell r="B20" t="str">
            <v>AJUSTES POR INFLACION</v>
          </cell>
          <cell r="D20">
            <v>15726925.5</v>
          </cell>
          <cell r="E20">
            <v>1090122.8999999999</v>
          </cell>
          <cell r="F20">
            <v>0</v>
          </cell>
          <cell r="G20">
            <v>1090122.8999999999</v>
          </cell>
          <cell r="H20">
            <v>16817048.399999999</v>
          </cell>
        </row>
        <row r="22">
          <cell r="A22" t="str">
            <v>_x000C_CARACOL TEL</v>
          </cell>
          <cell r="B22" t="str">
            <v>EVISION S.A.</v>
          </cell>
          <cell r="H22" t="str">
            <v>PAGINA No.   160</v>
          </cell>
        </row>
        <row r="23">
          <cell r="A23" t="str">
            <v>XCALIBUR REF</v>
          </cell>
          <cell r="B23" t="str">
            <v>. cg2233.r</v>
          </cell>
          <cell r="C23" t="str">
            <v>BAL</v>
          </cell>
          <cell r="D23" t="str">
            <v>ANCE DE COMPROBACI</v>
          </cell>
          <cell r="E23" t="str">
            <v>ON POR UBICACION AL</v>
          </cell>
          <cell r="F23">
            <v>36372</v>
          </cell>
          <cell r="G23" t="str">
            <v>C.U</v>
          </cell>
          <cell r="H23" t="str">
            <v>. 18/08 11:01 ALV</v>
          </cell>
        </row>
        <row r="25">
          <cell r="A25" t="str">
            <v>CUENTA</v>
          </cell>
          <cell r="B25" t="str">
            <v>DESCRIPCION</v>
          </cell>
          <cell r="D25" t="str">
            <v>SALDO ANTERIOR</v>
          </cell>
          <cell r="E25" t="str">
            <v>DEBITOS MES</v>
          </cell>
          <cell r="F25" t="str">
            <v>CREDITOS MES</v>
          </cell>
          <cell r="G25" t="str">
            <v>SALDO MES</v>
          </cell>
          <cell r="H25" t="str">
            <v>SALDO ACTUAL</v>
          </cell>
        </row>
        <row r="26">
          <cell r="A26" t="str">
            <v>------------</v>
          </cell>
          <cell r="B26" t="str">
            <v>--------------------</v>
          </cell>
          <cell r="C26" t="str">
            <v>----</v>
          </cell>
          <cell r="D26" t="str">
            <v>-----------------</v>
          </cell>
          <cell r="E26" t="str">
            <v>------------------</v>
          </cell>
          <cell r="F26" t="str">
            <v>------------------</v>
          </cell>
          <cell r="G26" t="str">
            <v>------------------ -</v>
          </cell>
          <cell r="H26" t="str">
            <v>-----------------</v>
          </cell>
        </row>
        <row r="27">
          <cell r="A27">
            <v>4</v>
          </cell>
          <cell r="B27" t="str">
            <v>INGRESOS</v>
          </cell>
          <cell r="D27">
            <v>16881340.469999999</v>
          </cell>
          <cell r="E27">
            <v>0</v>
          </cell>
          <cell r="F27">
            <v>1124038.8999999999</v>
          </cell>
          <cell r="G27" t="str">
            <v>1.124.038,90-</v>
          </cell>
          <cell r="H27" t="str">
            <v>18.005.379,37-</v>
          </cell>
        </row>
        <row r="28">
          <cell r="A28">
            <v>42</v>
          </cell>
          <cell r="B28" t="str">
            <v>NO OPERACIONALES</v>
          </cell>
          <cell r="D28">
            <v>1156968</v>
          </cell>
          <cell r="E28">
            <v>0</v>
          </cell>
          <cell r="F28">
            <v>33916</v>
          </cell>
          <cell r="G28" t="str">
            <v>33.916,00-</v>
          </cell>
          <cell r="H28" t="str">
            <v>1.190.884,00-</v>
          </cell>
        </row>
        <row r="29">
          <cell r="A29">
            <v>4250</v>
          </cell>
          <cell r="B29" t="str">
            <v>RECUPERACIONES</v>
          </cell>
          <cell r="D29">
            <v>1101414</v>
          </cell>
          <cell r="E29">
            <v>0</v>
          </cell>
          <cell r="F29">
            <v>33916</v>
          </cell>
          <cell r="G29" t="str">
            <v>33.916,00-</v>
          </cell>
          <cell r="H29" t="str">
            <v>1.135.330,00-</v>
          </cell>
        </row>
        <row r="30">
          <cell r="A30">
            <v>425035</v>
          </cell>
          <cell r="B30" t="str">
            <v>DE PROVISIONES</v>
          </cell>
          <cell r="D30">
            <v>881954</v>
          </cell>
          <cell r="E30">
            <v>0</v>
          </cell>
          <cell r="F30">
            <v>0</v>
          </cell>
          <cell r="G30">
            <v>0</v>
          </cell>
          <cell r="H30" t="str">
            <v>881.954,00-</v>
          </cell>
        </row>
        <row r="32">
          <cell r="A32">
            <v>425050</v>
          </cell>
          <cell r="B32" t="str">
            <v>REINT.OTROS COSTOS/GT</v>
          </cell>
          <cell r="C32" t="str">
            <v>OS</v>
          </cell>
          <cell r="D32">
            <v>219460</v>
          </cell>
          <cell r="E32">
            <v>0</v>
          </cell>
          <cell r="F32">
            <v>33916</v>
          </cell>
          <cell r="G32" t="str">
            <v>33.916,00-</v>
          </cell>
          <cell r="H32" t="str">
            <v>253.376,00-</v>
          </cell>
        </row>
        <row r="34">
          <cell r="A34">
            <v>4255</v>
          </cell>
          <cell r="B34" t="str">
            <v>INDEMNIZACIONES</v>
          </cell>
          <cell r="D34">
            <v>55554</v>
          </cell>
          <cell r="E34">
            <v>0</v>
          </cell>
          <cell r="F34">
            <v>0</v>
          </cell>
          <cell r="G34">
            <v>0</v>
          </cell>
          <cell r="H34" t="str">
            <v>55.554,00-</v>
          </cell>
        </row>
        <row r="35">
          <cell r="A35">
            <v>425540</v>
          </cell>
          <cell r="B35" t="str">
            <v>POR INCAPACIDADES DEL</v>
          </cell>
          <cell r="C35" t="str">
            <v>ISS</v>
          </cell>
          <cell r="D35">
            <v>55554</v>
          </cell>
          <cell r="E35">
            <v>0</v>
          </cell>
          <cell r="F35">
            <v>0</v>
          </cell>
          <cell r="G35">
            <v>0</v>
          </cell>
          <cell r="H35" t="str">
            <v>55.554,00-</v>
          </cell>
        </row>
        <row r="37">
          <cell r="A37">
            <v>47</v>
          </cell>
          <cell r="B37" t="str">
            <v>AJUSTE POR INFLACION</v>
          </cell>
          <cell r="D37">
            <v>15724372.470000001</v>
          </cell>
          <cell r="E37">
            <v>0</v>
          </cell>
          <cell r="F37">
            <v>1090122.8999999999</v>
          </cell>
          <cell r="G37" t="str">
            <v>1.090.122,90-</v>
          </cell>
          <cell r="H37" t="str">
            <v>16.814.495,37-</v>
          </cell>
        </row>
        <row r="38">
          <cell r="A38">
            <v>4705</v>
          </cell>
          <cell r="B38" t="str">
            <v>CORRECCION MONETARIA</v>
          </cell>
          <cell r="D38">
            <v>15724372.470000001</v>
          </cell>
          <cell r="E38">
            <v>0</v>
          </cell>
          <cell r="F38">
            <v>1090122.8999999999</v>
          </cell>
          <cell r="G38" t="str">
            <v>1.090.122,90-</v>
          </cell>
          <cell r="H38" t="str">
            <v>16.814.495,37-</v>
          </cell>
        </row>
        <row r="39">
          <cell r="A39">
            <v>470525</v>
          </cell>
          <cell r="B39" t="str">
            <v>DIFERIDOS (CR)</v>
          </cell>
          <cell r="D39">
            <v>15724372.470000001</v>
          </cell>
          <cell r="E39">
            <v>0</v>
          </cell>
          <cell r="F39">
            <v>1090122.8999999999</v>
          </cell>
          <cell r="G39" t="str">
            <v>1.090.122,90-</v>
          </cell>
          <cell r="H39" t="str">
            <v>16.814.495,37-</v>
          </cell>
        </row>
        <row r="41">
          <cell r="A41" t="str">
            <v>_x000C_CARACOL TEL</v>
          </cell>
          <cell r="B41" t="str">
            <v>EVISION S.A.</v>
          </cell>
          <cell r="H41" t="str">
            <v>PAGINA No.   161</v>
          </cell>
        </row>
        <row r="42">
          <cell r="A42" t="str">
            <v>XCALIBUR REF</v>
          </cell>
          <cell r="B42" t="str">
            <v>. cg2233.r</v>
          </cell>
          <cell r="C42" t="str">
            <v>BAL</v>
          </cell>
          <cell r="D42" t="str">
            <v>ANCE DE COMPROBACI</v>
          </cell>
          <cell r="E42" t="str">
            <v>ON POR UBICACION AL</v>
          </cell>
          <cell r="F42">
            <v>36372</v>
          </cell>
          <cell r="G42" t="str">
            <v>C.U</v>
          </cell>
          <cell r="H42" t="str">
            <v>. 18/08 11:01 ALV</v>
          </cell>
        </row>
        <row r="44">
          <cell r="A44" t="str">
            <v>CUENTA</v>
          </cell>
          <cell r="B44" t="str">
            <v>DESCRIPCION</v>
          </cell>
          <cell r="D44" t="str">
            <v>SALDO ANTERIOR</v>
          </cell>
          <cell r="E44" t="str">
            <v>DEBITOS MES</v>
          </cell>
          <cell r="F44" t="str">
            <v>CREDITOS MES</v>
          </cell>
          <cell r="G44" t="str">
            <v>SALDO MES</v>
          </cell>
          <cell r="H44" t="str">
            <v>SALDO ACTUAL</v>
          </cell>
        </row>
        <row r="45">
          <cell r="A45" t="str">
            <v>------------</v>
          </cell>
          <cell r="B45" t="str">
            <v>--------------------</v>
          </cell>
          <cell r="C45" t="str">
            <v>----</v>
          </cell>
          <cell r="D45" t="str">
            <v>-----------------</v>
          </cell>
          <cell r="E45" t="str">
            <v>------------------</v>
          </cell>
          <cell r="F45" t="str">
            <v>------------------</v>
          </cell>
          <cell r="G45" t="str">
            <v>------------------ -</v>
          </cell>
          <cell r="H45" t="str">
            <v>-----------------</v>
          </cell>
        </row>
        <row r="46">
          <cell r="A46">
            <v>5</v>
          </cell>
          <cell r="B46" t="str">
            <v>GASTOS</v>
          </cell>
          <cell r="D46">
            <v>1060007.27</v>
          </cell>
          <cell r="E46">
            <v>40176125.75</v>
          </cell>
          <cell r="F46">
            <v>3074570</v>
          </cell>
          <cell r="G46">
            <v>37101555.75</v>
          </cell>
          <cell r="H46">
            <v>38161563.020000003</v>
          </cell>
        </row>
        <row r="47">
          <cell r="A47">
            <v>51</v>
          </cell>
          <cell r="B47" t="str">
            <v>OPERACIONALES DE ADMO</v>
          </cell>
          <cell r="C47" t="str">
            <v>N</v>
          </cell>
          <cell r="D47">
            <v>0.73</v>
          </cell>
          <cell r="E47">
            <v>-40176125.75</v>
          </cell>
          <cell r="F47">
            <v>3074570</v>
          </cell>
          <cell r="G47">
            <v>37101555.75</v>
          </cell>
          <cell r="H47">
            <v>37101555.020000003</v>
          </cell>
        </row>
        <row r="48">
          <cell r="A48">
            <v>5105</v>
          </cell>
          <cell r="B48" t="str">
            <v>GASTOS DE PERSONAL</v>
          </cell>
          <cell r="D48">
            <v>0.45</v>
          </cell>
          <cell r="E48">
            <v>-36876171.75</v>
          </cell>
          <cell r="F48">
            <v>0</v>
          </cell>
          <cell r="G48">
            <v>36876171.75</v>
          </cell>
          <cell r="H48">
            <v>36876171.299999997</v>
          </cell>
        </row>
        <row r="49">
          <cell r="A49">
            <v>510503</v>
          </cell>
          <cell r="B49" t="str">
            <v>SALARIO INTEGRAL</v>
          </cell>
          <cell r="D49">
            <v>23456667</v>
          </cell>
          <cell r="E49">
            <v>4300000</v>
          </cell>
          <cell r="F49">
            <v>0</v>
          </cell>
          <cell r="G49">
            <v>4300000</v>
          </cell>
          <cell r="H49">
            <v>27756667</v>
          </cell>
        </row>
        <row r="51">
          <cell r="A51">
            <v>510506</v>
          </cell>
          <cell r="B51" t="str">
            <v>SUELDOS</v>
          </cell>
          <cell r="D51">
            <v>85814534</v>
          </cell>
          <cell r="E51">
            <v>14563981</v>
          </cell>
          <cell r="F51">
            <v>0</v>
          </cell>
          <cell r="G51">
            <v>14563981</v>
          </cell>
          <cell r="H51">
            <v>100378515</v>
          </cell>
        </row>
        <row r="53">
          <cell r="A53">
            <v>510515</v>
          </cell>
          <cell r="B53" t="str">
            <v>HORAS EXTRAS Y RECARG</v>
          </cell>
          <cell r="C53" t="str">
            <v>OS</v>
          </cell>
          <cell r="D53">
            <v>24187219.75</v>
          </cell>
          <cell r="E53">
            <v>4079363.75</v>
          </cell>
          <cell r="F53">
            <v>0</v>
          </cell>
          <cell r="G53">
            <v>4079363.75</v>
          </cell>
          <cell r="H53">
            <v>28266583.5</v>
          </cell>
        </row>
        <row r="55">
          <cell r="A55">
            <v>510527</v>
          </cell>
          <cell r="B55" t="str">
            <v>SUBSIDIO DE TRASPORTE</v>
          </cell>
          <cell r="D55">
            <v>81640.800000000003</v>
          </cell>
          <cell r="E55">
            <v>24012</v>
          </cell>
          <cell r="F55">
            <v>0</v>
          </cell>
          <cell r="G55">
            <v>24012</v>
          </cell>
          <cell r="H55">
            <v>105652.8</v>
          </cell>
        </row>
        <row r="57">
          <cell r="A57">
            <v>510530</v>
          </cell>
          <cell r="B57" t="str">
            <v>CESANTIAS</v>
          </cell>
          <cell r="D57">
            <v>9693162</v>
          </cell>
          <cell r="E57">
            <v>1750876</v>
          </cell>
          <cell r="F57">
            <v>0</v>
          </cell>
          <cell r="G57">
            <v>1750876</v>
          </cell>
          <cell r="H57">
            <v>11444038</v>
          </cell>
        </row>
        <row r="59">
          <cell r="A59">
            <v>510533</v>
          </cell>
          <cell r="B59" t="str">
            <v>INTERESES/CESANTIAS</v>
          </cell>
          <cell r="D59">
            <v>1089766</v>
          </cell>
          <cell r="E59">
            <v>195739</v>
          </cell>
          <cell r="F59">
            <v>0</v>
          </cell>
          <cell r="G59">
            <v>195739</v>
          </cell>
          <cell r="H59">
            <v>1285505</v>
          </cell>
        </row>
        <row r="61">
          <cell r="A61">
            <v>510536</v>
          </cell>
          <cell r="B61" t="str">
            <v>PRIMA DE SERVICIOS</v>
          </cell>
          <cell r="D61">
            <v>10324341</v>
          </cell>
          <cell r="E61">
            <v>1750876</v>
          </cell>
          <cell r="F61">
            <v>0</v>
          </cell>
          <cell r="G61">
            <v>1750876</v>
          </cell>
          <cell r="H61">
            <v>12075217</v>
          </cell>
        </row>
        <row r="63">
          <cell r="A63">
            <v>510539</v>
          </cell>
          <cell r="B63" t="str">
            <v>VACACIONES</v>
          </cell>
          <cell r="D63">
            <v>5199397</v>
          </cell>
          <cell r="E63">
            <v>940218</v>
          </cell>
          <cell r="F63">
            <v>0</v>
          </cell>
          <cell r="G63">
            <v>940218</v>
          </cell>
          <cell r="H63">
            <v>6139615</v>
          </cell>
        </row>
        <row r="65">
          <cell r="A65">
            <v>510542</v>
          </cell>
          <cell r="B65" t="str">
            <v>PRIMAS EXTRALEGALES</v>
          </cell>
          <cell r="D65">
            <v>13682193</v>
          </cell>
          <cell r="E65">
            <v>2350461</v>
          </cell>
          <cell r="F65">
            <v>0</v>
          </cell>
          <cell r="G65">
            <v>2350461</v>
          </cell>
          <cell r="H65">
            <v>16032654</v>
          </cell>
        </row>
        <row r="66">
          <cell r="A66">
            <v>510542001</v>
          </cell>
          <cell r="B66" t="str">
            <v>PRIMA EXT SEMESTRAL</v>
          </cell>
          <cell r="D66">
            <v>9530164</v>
          </cell>
          <cell r="E66">
            <v>1600482</v>
          </cell>
          <cell r="F66">
            <v>0</v>
          </cell>
          <cell r="G66">
            <v>1600482</v>
          </cell>
          <cell r="H66">
            <v>11130646</v>
          </cell>
        </row>
        <row r="68">
          <cell r="A68">
            <v>510542002</v>
          </cell>
          <cell r="B68" t="str">
            <v>PRIMA EXT DE VACACION</v>
          </cell>
          <cell r="C68" t="str">
            <v>ES</v>
          </cell>
          <cell r="D68">
            <v>4152029</v>
          </cell>
          <cell r="E68">
            <v>749979</v>
          </cell>
          <cell r="F68">
            <v>0</v>
          </cell>
          <cell r="G68">
            <v>749979</v>
          </cell>
          <cell r="H68">
            <v>4902008</v>
          </cell>
        </row>
        <row r="70">
          <cell r="A70">
            <v>510568</v>
          </cell>
          <cell r="B70" t="str">
            <v>APORTES ADM RIESG PRO</v>
          </cell>
          <cell r="C70" t="str">
            <v>FES.</v>
          </cell>
          <cell r="D70">
            <v>1406266</v>
          </cell>
          <cell r="E70">
            <v>239302</v>
          </cell>
          <cell r="F70">
            <v>0</v>
          </cell>
          <cell r="G70">
            <v>239302</v>
          </cell>
          <cell r="H70">
            <v>1645568</v>
          </cell>
        </row>
        <row r="72">
          <cell r="A72">
            <v>510569</v>
          </cell>
          <cell r="B72" t="str">
            <v>APORTES A   E. P. S</v>
          </cell>
          <cell r="D72">
            <v>11305373</v>
          </cell>
          <cell r="E72">
            <v>1961685</v>
          </cell>
          <cell r="F72">
            <v>0</v>
          </cell>
          <cell r="G72">
            <v>1961685</v>
          </cell>
          <cell r="H72">
            <v>13267058</v>
          </cell>
        </row>
        <row r="73">
          <cell r="A73">
            <v>510569001</v>
          </cell>
          <cell r="B73" t="str">
            <v>E.P.S.</v>
          </cell>
          <cell r="D73">
            <v>11305373</v>
          </cell>
          <cell r="E73">
            <v>1961685</v>
          </cell>
          <cell r="F73">
            <v>0</v>
          </cell>
          <cell r="G73">
            <v>1961685</v>
          </cell>
          <cell r="H73">
            <v>13267058</v>
          </cell>
        </row>
        <row r="75">
          <cell r="A75">
            <v>510570</v>
          </cell>
          <cell r="B75" t="str">
            <v>APORT A'FDOS D'PENS Y</v>
          </cell>
          <cell r="C75" t="str">
            <v>CES</v>
          </cell>
          <cell r="D75">
            <v>14312013</v>
          </cell>
          <cell r="E75">
            <v>2482761</v>
          </cell>
          <cell r="F75">
            <v>0</v>
          </cell>
          <cell r="G75">
            <v>2482761</v>
          </cell>
          <cell r="H75">
            <v>16794774</v>
          </cell>
        </row>
        <row r="77">
          <cell r="A77">
            <v>510572</v>
          </cell>
          <cell r="B77" t="str">
            <v>APORTES CAJA COMPENSA</v>
          </cell>
          <cell r="C77" t="str">
            <v>CION</v>
          </cell>
          <cell r="D77">
            <v>5535268</v>
          </cell>
          <cell r="E77">
            <v>994177</v>
          </cell>
          <cell r="F77">
            <v>0</v>
          </cell>
          <cell r="G77">
            <v>994177</v>
          </cell>
          <cell r="H77">
            <v>6529445</v>
          </cell>
        </row>
        <row r="79">
          <cell r="A79">
            <v>510575</v>
          </cell>
          <cell r="B79" t="str">
            <v>APORTES I.C.B.F</v>
          </cell>
          <cell r="D79">
            <v>4151451</v>
          </cell>
          <cell r="E79">
            <v>745632</v>
          </cell>
          <cell r="F79">
            <v>0</v>
          </cell>
          <cell r="G79">
            <v>745632</v>
          </cell>
          <cell r="H79">
            <v>4897083</v>
          </cell>
        </row>
        <row r="81">
          <cell r="A81">
            <v>510578</v>
          </cell>
          <cell r="B81" t="str">
            <v>SENA</v>
          </cell>
          <cell r="D81">
            <v>2767634</v>
          </cell>
          <cell r="E81">
            <v>497088</v>
          </cell>
          <cell r="F81">
            <v>0</v>
          </cell>
          <cell r="G81">
            <v>497088</v>
          </cell>
          <cell r="H81">
            <v>3264722</v>
          </cell>
        </row>
        <row r="83">
          <cell r="A83">
            <v>510595</v>
          </cell>
          <cell r="B83" t="str">
            <v>OTROS</v>
          </cell>
          <cell r="D83">
            <v>213006926</v>
          </cell>
          <cell r="E83">
            <v>0</v>
          </cell>
          <cell r="F83">
            <v>0</v>
          </cell>
          <cell r="G83">
            <v>0</v>
          </cell>
          <cell r="H83" t="str">
            <v>213.006.926,00-</v>
          </cell>
        </row>
        <row r="84">
          <cell r="A84">
            <v>510595097</v>
          </cell>
          <cell r="B84" t="str">
            <v>GTOS PERS TRASL A INV</v>
          </cell>
          <cell r="C84" t="str">
            <v>ENT</v>
          </cell>
          <cell r="D84">
            <v>213006926</v>
          </cell>
          <cell r="E84">
            <v>0</v>
          </cell>
          <cell r="F84">
            <v>0</v>
          </cell>
          <cell r="G84">
            <v>0</v>
          </cell>
          <cell r="H84" t="str">
            <v>213.006.926,00-</v>
          </cell>
        </row>
        <row r="86">
          <cell r="A86">
            <v>5135</v>
          </cell>
          <cell r="B86" t="str">
            <v>SERVICIOS</v>
          </cell>
          <cell r="D86">
            <v>0.28000000000000003</v>
          </cell>
          <cell r="E86">
            <v>-313098</v>
          </cell>
          <cell r="F86">
            <v>430000</v>
          </cell>
          <cell r="G86" t="str">
            <v>116.902,00-</v>
          </cell>
          <cell r="H86" t="str">
            <v>116.902,28-</v>
          </cell>
        </row>
        <row r="87">
          <cell r="A87">
            <v>513510</v>
          </cell>
          <cell r="B87" t="str">
            <v>TEMPORALES</v>
          </cell>
          <cell r="D87">
            <v>416575</v>
          </cell>
          <cell r="E87">
            <v>0</v>
          </cell>
          <cell r="F87">
            <v>0</v>
          </cell>
          <cell r="G87">
            <v>0</v>
          </cell>
          <cell r="H87">
            <v>416575</v>
          </cell>
        </row>
        <row r="89">
          <cell r="A89">
            <v>513550</v>
          </cell>
          <cell r="B89" t="str">
            <v>TRASPORTES Y ACARREOS</v>
          </cell>
          <cell r="D89">
            <v>177500</v>
          </cell>
          <cell r="E89">
            <v>0</v>
          </cell>
          <cell r="F89">
            <v>0</v>
          </cell>
          <cell r="G89">
            <v>0</v>
          </cell>
          <cell r="H89">
            <v>177500</v>
          </cell>
        </row>
        <row r="91">
          <cell r="A91">
            <v>513595</v>
          </cell>
          <cell r="B91" t="str">
            <v>OTROS</v>
          </cell>
          <cell r="D91">
            <v>1423366.72</v>
          </cell>
          <cell r="E91">
            <v>313098</v>
          </cell>
          <cell r="F91">
            <v>430000</v>
          </cell>
          <cell r="G91" t="str">
            <v>116.902,00-</v>
          </cell>
          <cell r="H91">
            <v>1306464.72</v>
          </cell>
        </row>
        <row r="92">
          <cell r="A92">
            <v>513595005</v>
          </cell>
          <cell r="B92" t="str">
            <v>TELEFONOS CELULARES</v>
          </cell>
          <cell r="D92">
            <v>1423366.72</v>
          </cell>
          <cell r="E92">
            <v>313098</v>
          </cell>
          <cell r="F92">
            <v>430000</v>
          </cell>
          <cell r="G92" t="str">
            <v>116.902,00-</v>
          </cell>
          <cell r="H92">
            <v>1306464.72</v>
          </cell>
        </row>
        <row r="94">
          <cell r="A94">
            <v>513598</v>
          </cell>
          <cell r="B94" t="str">
            <v>SERVICIOS TRASL A DIF</v>
          </cell>
          <cell r="C94" t="e">
            <v>#NAME?</v>
          </cell>
          <cell r="D94">
            <v>2017442</v>
          </cell>
          <cell r="E94">
            <v>0</v>
          </cell>
          <cell r="F94">
            <v>0</v>
          </cell>
          <cell r="G94">
            <v>0</v>
          </cell>
          <cell r="H94" t="str">
            <v>2.017.442,00-</v>
          </cell>
        </row>
        <row r="96">
          <cell r="A96">
            <v>514015</v>
          </cell>
          <cell r="B96" t="str">
            <v>TRAMITES Y LICENCIAS</v>
          </cell>
          <cell r="D96">
            <v>142000</v>
          </cell>
          <cell r="E96">
            <v>0</v>
          </cell>
          <cell r="F96">
            <v>0</v>
          </cell>
          <cell r="G96">
            <v>0</v>
          </cell>
          <cell r="H96">
            <v>142000</v>
          </cell>
        </row>
        <row r="98">
          <cell r="A98">
            <v>514098</v>
          </cell>
          <cell r="B98" t="str">
            <v>GASTOS LEGALES TRASL</v>
          </cell>
          <cell r="C98" t="str">
            <v>A DI</v>
          </cell>
          <cell r="D98">
            <v>142000</v>
          </cell>
          <cell r="E98">
            <v>0</v>
          </cell>
          <cell r="F98">
            <v>0</v>
          </cell>
          <cell r="G98">
            <v>0</v>
          </cell>
          <cell r="H98" t="str">
            <v>142.000,00-</v>
          </cell>
        </row>
        <row r="99">
          <cell r="A99" t="str">
            <v>_x000C_CARACOL TEL</v>
          </cell>
          <cell r="B99" t="str">
            <v>EVISION S.A.</v>
          </cell>
          <cell r="H99" t="str">
            <v>PAGINA No.   162</v>
          </cell>
        </row>
        <row r="100">
          <cell r="A100" t="str">
            <v>XCALIBUR REF</v>
          </cell>
          <cell r="B100" t="str">
            <v>. cg2233.r</v>
          </cell>
          <cell r="C100" t="str">
            <v>BAL</v>
          </cell>
          <cell r="D100" t="str">
            <v>ANCE DE COMPROBACI</v>
          </cell>
          <cell r="E100" t="str">
            <v>ON POR UBICACION AL</v>
          </cell>
          <cell r="F100">
            <v>36372</v>
          </cell>
          <cell r="G100" t="str">
            <v>C.U</v>
          </cell>
          <cell r="H100" t="str">
            <v>. 18/08 11:01 ALV</v>
          </cell>
        </row>
        <row r="102">
          <cell r="A102" t="str">
            <v>CUENTA</v>
          </cell>
          <cell r="B102" t="str">
            <v>DESCRIPCION</v>
          </cell>
          <cell r="D102" t="str">
            <v>SALDO ANTERIOR</v>
          </cell>
          <cell r="E102" t="str">
            <v>DEBITOS MES</v>
          </cell>
          <cell r="F102" t="str">
            <v>CREDITOS MES</v>
          </cell>
          <cell r="G102" t="str">
            <v>SALDO MES</v>
          </cell>
          <cell r="H102" t="str">
            <v>SALDO ACTUAL</v>
          </cell>
        </row>
        <row r="103">
          <cell r="A103" t="str">
            <v>------------</v>
          </cell>
          <cell r="B103" t="str">
            <v>--------------------</v>
          </cell>
          <cell r="C103" t="str">
            <v>----</v>
          </cell>
          <cell r="D103" t="str">
            <v>-----------------</v>
          </cell>
          <cell r="E103" t="str">
            <v>------------------</v>
          </cell>
          <cell r="F103" t="str">
            <v>------------------</v>
          </cell>
          <cell r="G103" t="str">
            <v>------------------ -</v>
          </cell>
          <cell r="H103" t="str">
            <v>-----------------</v>
          </cell>
        </row>
        <row r="105">
          <cell r="A105">
            <v>514510</v>
          </cell>
          <cell r="B105" t="str">
            <v>CONSTRUCC Y EDIFIC.</v>
          </cell>
          <cell r="D105">
            <v>30000</v>
          </cell>
          <cell r="E105">
            <v>0</v>
          </cell>
          <cell r="F105">
            <v>0</v>
          </cell>
          <cell r="G105">
            <v>0</v>
          </cell>
          <cell r="H105">
            <v>30000</v>
          </cell>
        </row>
        <row r="106">
          <cell r="A106">
            <v>514510002</v>
          </cell>
          <cell r="B106" t="str">
            <v>SERVICIOS 4%</v>
          </cell>
          <cell r="D106">
            <v>30000</v>
          </cell>
          <cell r="E106">
            <v>0</v>
          </cell>
          <cell r="F106">
            <v>0</v>
          </cell>
          <cell r="G106">
            <v>0</v>
          </cell>
          <cell r="H106">
            <v>30000</v>
          </cell>
        </row>
        <row r="108">
          <cell r="A108">
            <v>514598</v>
          </cell>
          <cell r="B108" t="str">
            <v>MANT Y REPARAC TRASL</v>
          </cell>
          <cell r="C108" t="str">
            <v>A DI</v>
          </cell>
          <cell r="D108">
            <v>30000</v>
          </cell>
          <cell r="E108">
            <v>0</v>
          </cell>
          <cell r="F108">
            <v>0</v>
          </cell>
          <cell r="G108">
            <v>0</v>
          </cell>
          <cell r="H108" t="str">
            <v>30.000,00-</v>
          </cell>
        </row>
        <row r="110">
          <cell r="A110">
            <v>5195</v>
          </cell>
          <cell r="B110" t="str">
            <v>DIVERSOS</v>
          </cell>
          <cell r="D110">
            <v>0</v>
          </cell>
          <cell r="E110">
            <v>2986856</v>
          </cell>
          <cell r="F110">
            <v>2644570</v>
          </cell>
          <cell r="G110">
            <v>342286</v>
          </cell>
          <cell r="H110">
            <v>342286</v>
          </cell>
        </row>
        <row r="111">
          <cell r="A111">
            <v>519525</v>
          </cell>
          <cell r="B111" t="str">
            <v>ELEM.ASEO Y CAFETERIA</v>
          </cell>
          <cell r="D111">
            <v>200000</v>
          </cell>
          <cell r="E111">
            <v>0</v>
          </cell>
          <cell r="F111">
            <v>200000</v>
          </cell>
          <cell r="G111" t="str">
            <v>200.000,00-</v>
          </cell>
          <cell r="H111">
            <v>0</v>
          </cell>
        </row>
        <row r="113">
          <cell r="A113">
            <v>519530</v>
          </cell>
          <cell r="B113" t="str">
            <v>UTILES,PAPELERIA,FOTO</v>
          </cell>
          <cell r="C113" t="str">
            <v>C</v>
          </cell>
          <cell r="D113">
            <v>72969</v>
          </cell>
          <cell r="E113">
            <v>0</v>
          </cell>
          <cell r="F113">
            <v>0</v>
          </cell>
          <cell r="G113">
            <v>0</v>
          </cell>
          <cell r="H113">
            <v>72969</v>
          </cell>
        </row>
        <row r="115">
          <cell r="A115">
            <v>519545</v>
          </cell>
          <cell r="B115" t="str">
            <v>TAXIS Y BUSES</v>
          </cell>
          <cell r="D115">
            <v>6956300</v>
          </cell>
          <cell r="E115">
            <v>1217700</v>
          </cell>
          <cell r="F115">
            <v>0</v>
          </cell>
          <cell r="G115">
            <v>1217700</v>
          </cell>
          <cell r="H115">
            <v>8174000</v>
          </cell>
        </row>
        <row r="117">
          <cell r="A117">
            <v>519560</v>
          </cell>
          <cell r="B117" t="str">
            <v>CASINO Y RESTAURANTE</v>
          </cell>
          <cell r="D117">
            <v>7955874</v>
          </cell>
          <cell r="E117">
            <v>1769156</v>
          </cell>
          <cell r="F117">
            <v>2444570</v>
          </cell>
          <cell r="G117" t="str">
            <v>675.414,00-</v>
          </cell>
          <cell r="H117">
            <v>7280460</v>
          </cell>
        </row>
        <row r="119">
          <cell r="A119">
            <v>519595</v>
          </cell>
          <cell r="B119" t="str">
            <v>OTROS</v>
          </cell>
          <cell r="D119">
            <v>9219656</v>
          </cell>
          <cell r="E119">
            <v>0</v>
          </cell>
          <cell r="F119">
            <v>0</v>
          </cell>
          <cell r="G119">
            <v>0</v>
          </cell>
          <cell r="H119">
            <v>9219656</v>
          </cell>
        </row>
        <row r="120">
          <cell r="A120">
            <v>519595008</v>
          </cell>
          <cell r="B120" t="str">
            <v>FUNG P'OFIC Y DECORAT</v>
          </cell>
          <cell r="C120" t="str">
            <v>IVOS</v>
          </cell>
          <cell r="D120">
            <v>9219656</v>
          </cell>
          <cell r="E120">
            <v>0</v>
          </cell>
          <cell r="F120">
            <v>0</v>
          </cell>
          <cell r="G120">
            <v>0</v>
          </cell>
          <cell r="H120">
            <v>9219656</v>
          </cell>
        </row>
        <row r="122">
          <cell r="A122">
            <v>519598</v>
          </cell>
          <cell r="B122" t="str">
            <v>DIVERSOS TRASL A DIF</v>
          </cell>
          <cell r="C122" t="e">
            <v>#NAME?</v>
          </cell>
          <cell r="D122">
            <v>24404799</v>
          </cell>
          <cell r="E122">
            <v>0</v>
          </cell>
          <cell r="F122">
            <v>0</v>
          </cell>
          <cell r="G122">
            <v>0</v>
          </cell>
          <cell r="H122" t="str">
            <v>24.404.799,00-</v>
          </cell>
        </row>
        <row r="124">
          <cell r="A124">
            <v>53</v>
          </cell>
          <cell r="B124" t="str">
            <v>NO OPERACIONALES</v>
          </cell>
          <cell r="D124">
            <v>1060008</v>
          </cell>
          <cell r="E124">
            <v>0</v>
          </cell>
          <cell r="F124">
            <v>0</v>
          </cell>
          <cell r="G124">
            <v>0</v>
          </cell>
          <cell r="H124">
            <v>1060008</v>
          </cell>
        </row>
        <row r="125">
          <cell r="A125">
            <v>5395</v>
          </cell>
          <cell r="B125" t="str">
            <v>GASTOS DIVERSOS</v>
          </cell>
          <cell r="D125">
            <v>1060008</v>
          </cell>
          <cell r="E125">
            <v>0</v>
          </cell>
          <cell r="F125">
            <v>0</v>
          </cell>
          <cell r="G125">
            <v>0</v>
          </cell>
          <cell r="H125">
            <v>1060008</v>
          </cell>
        </row>
        <row r="126">
          <cell r="A126">
            <v>539595</v>
          </cell>
          <cell r="B126" t="str">
            <v>OTROS</v>
          </cell>
          <cell r="D126">
            <v>1060008</v>
          </cell>
          <cell r="E126">
            <v>0</v>
          </cell>
          <cell r="F126">
            <v>0</v>
          </cell>
          <cell r="G126">
            <v>0</v>
          </cell>
          <cell r="H126">
            <v>1060008</v>
          </cell>
        </row>
        <row r="127">
          <cell r="A127">
            <v>539595001</v>
          </cell>
          <cell r="B127" t="str">
            <v>AJUSTES EJERC.ANTERIO</v>
          </cell>
          <cell r="C127" t="str">
            <v>RES</v>
          </cell>
          <cell r="D127">
            <v>1060008</v>
          </cell>
          <cell r="E127">
            <v>0</v>
          </cell>
          <cell r="F127">
            <v>0</v>
          </cell>
          <cell r="G127">
            <v>0</v>
          </cell>
          <cell r="H127">
            <v>1060008</v>
          </cell>
        </row>
        <row r="129">
          <cell r="A129" t="str">
            <v>_x000C_CARACOL TEL</v>
          </cell>
          <cell r="B129" t="str">
            <v>EVISION S.A.</v>
          </cell>
          <cell r="H129" t="str">
            <v>PAGINA No.   163</v>
          </cell>
        </row>
        <row r="130">
          <cell r="A130" t="str">
            <v>XCALIBUR REF</v>
          </cell>
          <cell r="B130" t="str">
            <v>. cg2233.r</v>
          </cell>
          <cell r="C130" t="str">
            <v>BAL</v>
          </cell>
          <cell r="D130" t="str">
            <v>ANCE DE COMPROBACI</v>
          </cell>
          <cell r="E130" t="str">
            <v>ON POR UBICACION AL</v>
          </cell>
          <cell r="F130">
            <v>36372</v>
          </cell>
          <cell r="G130" t="str">
            <v>C.U</v>
          </cell>
          <cell r="H130" t="str">
            <v>. 18/08 11:01 ALV</v>
          </cell>
        </row>
        <row r="132">
          <cell r="A132" t="str">
            <v>CUENTA</v>
          </cell>
          <cell r="B132" t="str">
            <v>DESCRIPCION</v>
          </cell>
          <cell r="D132" t="str">
            <v>SALDO ANTERIOR</v>
          </cell>
          <cell r="E132" t="str">
            <v>DEBITOS MES</v>
          </cell>
          <cell r="F132" t="str">
            <v>CREDITOS MES</v>
          </cell>
          <cell r="G132" t="str">
            <v>SALDO MES</v>
          </cell>
          <cell r="H132" t="str">
            <v>SALDO ACTUAL</v>
          </cell>
        </row>
        <row r="133">
          <cell r="A133" t="str">
            <v>------------</v>
          </cell>
          <cell r="B133" t="str">
            <v>--------------------</v>
          </cell>
          <cell r="C133" t="str">
            <v>----</v>
          </cell>
          <cell r="D133" t="str">
            <v>-----------------</v>
          </cell>
          <cell r="E133" t="str">
            <v>------------------</v>
          </cell>
          <cell r="F133" t="str">
            <v>------------------</v>
          </cell>
          <cell r="G133" t="str">
            <v>------------------ -</v>
          </cell>
          <cell r="H133" t="str">
            <v>-----------------</v>
          </cell>
        </row>
        <row r="134">
          <cell r="A134">
            <v>6</v>
          </cell>
          <cell r="B134" t="str">
            <v>COSTO DE VENTAS</v>
          </cell>
          <cell r="D134">
            <v>0</v>
          </cell>
          <cell r="E134">
            <v>518400</v>
          </cell>
          <cell r="F134">
            <v>518400</v>
          </cell>
          <cell r="G134">
            <v>0</v>
          </cell>
          <cell r="H134">
            <v>0</v>
          </cell>
        </row>
        <row r="135">
          <cell r="A135">
            <v>61</v>
          </cell>
          <cell r="B135" t="str">
            <v>COSTO DE VTAS Y PREST</v>
          </cell>
          <cell r="C135" t="str">
            <v>AC D</v>
          </cell>
          <cell r="D135">
            <v>0</v>
          </cell>
          <cell r="E135">
            <v>518400</v>
          </cell>
          <cell r="F135">
            <v>518400</v>
          </cell>
          <cell r="G135">
            <v>0</v>
          </cell>
          <cell r="H135">
            <v>0</v>
          </cell>
        </row>
        <row r="136">
          <cell r="A136">
            <v>6170</v>
          </cell>
          <cell r="B136" t="str">
            <v>DE OTRAS ACT SERV COM</v>
          </cell>
          <cell r="C136" t="str">
            <v>/SOC</v>
          </cell>
          <cell r="D136">
            <v>0</v>
          </cell>
          <cell r="E136">
            <v>518400</v>
          </cell>
          <cell r="F136">
            <v>518400</v>
          </cell>
          <cell r="G136">
            <v>0</v>
          </cell>
          <cell r="H136">
            <v>0</v>
          </cell>
        </row>
        <row r="137">
          <cell r="A137">
            <v>617025</v>
          </cell>
          <cell r="B137" t="str">
            <v>ACTIVIDADES DE RADIO</v>
          </cell>
          <cell r="C137" t="str">
            <v>Y TV</v>
          </cell>
          <cell r="D137">
            <v>0</v>
          </cell>
          <cell r="E137">
            <v>518400</v>
          </cell>
          <cell r="F137">
            <v>518400</v>
          </cell>
          <cell r="G137">
            <v>0</v>
          </cell>
          <cell r="H137">
            <v>0</v>
          </cell>
        </row>
        <row r="138">
          <cell r="A138">
            <v>617025071</v>
          </cell>
          <cell r="B138" t="str">
            <v>CINTAS Y CASSETTES</v>
          </cell>
          <cell r="D138">
            <v>0</v>
          </cell>
          <cell r="E138">
            <v>518400</v>
          </cell>
          <cell r="F138">
            <v>518400</v>
          </cell>
          <cell r="G138">
            <v>0</v>
          </cell>
          <cell r="H138">
            <v>0</v>
          </cell>
        </row>
        <row r="140">
          <cell r="A140" t="str">
            <v>_x000C_CARACOL TEL</v>
          </cell>
          <cell r="B140" t="str">
            <v>EVISION S.A.</v>
          </cell>
          <cell r="H140" t="str">
            <v>PAGINA No.   164</v>
          </cell>
        </row>
        <row r="141">
          <cell r="A141" t="str">
            <v>XCALIBUR REF</v>
          </cell>
          <cell r="B141" t="str">
            <v>. cg2233.r</v>
          </cell>
          <cell r="C141" t="str">
            <v>BAL</v>
          </cell>
          <cell r="D141" t="str">
            <v>ANCE DE COMPROBACI</v>
          </cell>
          <cell r="E141" t="str">
            <v>ON POR UBICACION AL</v>
          </cell>
          <cell r="F141">
            <v>36372</v>
          </cell>
          <cell r="G141" t="str">
            <v>C.U</v>
          </cell>
          <cell r="H141" t="str">
            <v>. 18/08 11:01 ALV</v>
          </cell>
        </row>
        <row r="143">
          <cell r="A143" t="str">
            <v>CUENTA</v>
          </cell>
          <cell r="B143" t="str">
            <v>DESCRIPCION</v>
          </cell>
          <cell r="D143" t="str">
            <v>SALDO ANTERIOR</v>
          </cell>
          <cell r="E143" t="str">
            <v>DEBITOS MES</v>
          </cell>
          <cell r="F143" t="str">
            <v>CREDITOS MES</v>
          </cell>
          <cell r="G143" t="str">
            <v>SALDO MES</v>
          </cell>
          <cell r="H143" t="str">
            <v>SALDO ACTUAL</v>
          </cell>
        </row>
        <row r="144">
          <cell r="A144" t="str">
            <v>------------</v>
          </cell>
          <cell r="B144" t="str">
            <v>--------------------</v>
          </cell>
          <cell r="C144" t="str">
            <v>----</v>
          </cell>
          <cell r="D144" t="str">
            <v>-----------------</v>
          </cell>
          <cell r="E144" t="str">
            <v>------------------</v>
          </cell>
          <cell r="F144" t="str">
            <v>------------------</v>
          </cell>
          <cell r="G144" t="str">
            <v>------------------ -</v>
          </cell>
          <cell r="H144" t="str">
            <v>-----------------</v>
          </cell>
        </row>
      </sheetData>
      <sheetData sheetId="40" refreshError="1"/>
      <sheetData sheetId="41" refreshError="1"/>
      <sheetData sheetId="42" refreshError="1">
        <row r="1">
          <cell r="B1" t="str">
            <v>1051 GERENCIA DE TRAN</v>
          </cell>
          <cell r="C1" t="str">
            <v>SMIS</v>
          </cell>
          <cell r="D1" t="str">
            <v>IONES</v>
          </cell>
        </row>
        <row r="3">
          <cell r="A3">
            <v>1</v>
          </cell>
          <cell r="B3" t="str">
            <v>ACTIVO</v>
          </cell>
          <cell r="D3">
            <v>34486223.920000002</v>
          </cell>
          <cell r="E3">
            <v>320974.05</v>
          </cell>
          <cell r="F3">
            <v>932571</v>
          </cell>
          <cell r="G3" t="str">
            <v>611.596,95-</v>
          </cell>
          <cell r="H3">
            <v>33874626.969999999</v>
          </cell>
        </row>
        <row r="4">
          <cell r="A4">
            <v>17</v>
          </cell>
          <cell r="B4" t="str">
            <v>DIFERIDOS</v>
          </cell>
          <cell r="D4">
            <v>34486223.920000002</v>
          </cell>
          <cell r="E4">
            <v>320974.05</v>
          </cell>
          <cell r="F4">
            <v>932571</v>
          </cell>
          <cell r="G4" t="str">
            <v>611.596,95-</v>
          </cell>
          <cell r="H4">
            <v>33874626.969999999</v>
          </cell>
        </row>
        <row r="5">
          <cell r="A5">
            <v>1710</v>
          </cell>
          <cell r="B5" t="str">
            <v>CARGOS DIFERIDOS</v>
          </cell>
          <cell r="D5">
            <v>34486223.920000002</v>
          </cell>
          <cell r="E5">
            <v>320974.05</v>
          </cell>
          <cell r="F5">
            <v>932571</v>
          </cell>
          <cell r="G5" t="str">
            <v>611.596,95-</v>
          </cell>
          <cell r="H5">
            <v>33874626.969999999</v>
          </cell>
        </row>
        <row r="6">
          <cell r="A6">
            <v>171012</v>
          </cell>
          <cell r="B6" t="str">
            <v>ESTUDIOS/INVEST/PROYE</v>
          </cell>
          <cell r="C6" t="str">
            <v>C.</v>
          </cell>
          <cell r="D6">
            <v>4125000</v>
          </cell>
          <cell r="E6">
            <v>0</v>
          </cell>
          <cell r="F6">
            <v>687500</v>
          </cell>
          <cell r="G6" t="str">
            <v>687.500,00-</v>
          </cell>
          <cell r="H6">
            <v>3437500</v>
          </cell>
        </row>
        <row r="7">
          <cell r="A7">
            <v>171012001</v>
          </cell>
          <cell r="B7" t="str">
            <v>HONORARIOS-ASESORIAS</v>
          </cell>
          <cell r="D7">
            <v>4125000</v>
          </cell>
          <cell r="E7">
            <v>0</v>
          </cell>
          <cell r="F7">
            <v>687500</v>
          </cell>
          <cell r="G7" t="str">
            <v>687.500,00-</v>
          </cell>
          <cell r="H7">
            <v>3437500</v>
          </cell>
        </row>
        <row r="9">
          <cell r="A9">
            <v>171095</v>
          </cell>
          <cell r="B9" t="str">
            <v>OTROS</v>
          </cell>
          <cell r="D9">
            <v>2997000</v>
          </cell>
          <cell r="E9">
            <v>245071</v>
          </cell>
          <cell r="F9">
            <v>245071</v>
          </cell>
          <cell r="G9">
            <v>0</v>
          </cell>
          <cell r="H9">
            <v>2997000</v>
          </cell>
        </row>
        <row r="10">
          <cell r="A10">
            <v>171095015</v>
          </cell>
          <cell r="B10" t="str">
            <v>MICROONDAS</v>
          </cell>
          <cell r="D10">
            <v>0</v>
          </cell>
          <cell r="E10">
            <v>245071</v>
          </cell>
          <cell r="F10">
            <v>245071</v>
          </cell>
          <cell r="G10">
            <v>0</v>
          </cell>
          <cell r="H10">
            <v>0</v>
          </cell>
        </row>
        <row r="12">
          <cell r="A12">
            <v>171095160</v>
          </cell>
          <cell r="B12" t="str">
            <v>COSTOS ASIGNABLES A P</v>
          </cell>
          <cell r="C12" t="str">
            <v>RODU</v>
          </cell>
          <cell r="D12">
            <v>2997000</v>
          </cell>
          <cell r="E12">
            <v>0</v>
          </cell>
          <cell r="F12">
            <v>0</v>
          </cell>
          <cell r="G12">
            <v>0</v>
          </cell>
          <cell r="H12">
            <v>2997000</v>
          </cell>
        </row>
        <row r="13">
          <cell r="A13">
            <v>17109516050</v>
          </cell>
          <cell r="B13" t="str">
            <v>OTRAS ACT DE SERVIC C</v>
          </cell>
          <cell r="C13" t="str">
            <v>OMUN</v>
          </cell>
          <cell r="D13">
            <v>2997000</v>
          </cell>
          <cell r="E13">
            <v>0</v>
          </cell>
          <cell r="F13">
            <v>0</v>
          </cell>
          <cell r="G13">
            <v>0</v>
          </cell>
          <cell r="H13">
            <v>2997000</v>
          </cell>
        </row>
        <row r="15">
          <cell r="A15">
            <v>171099</v>
          </cell>
          <cell r="B15" t="str">
            <v>AJUSTES POR INFLACION</v>
          </cell>
          <cell r="D15">
            <v>27364223.920000002</v>
          </cell>
          <cell r="E15">
            <v>75903.05</v>
          </cell>
          <cell r="F15">
            <v>0</v>
          </cell>
          <cell r="G15">
            <v>75903.05</v>
          </cell>
          <cell r="H15">
            <v>27440126.969999999</v>
          </cell>
        </row>
        <row r="17">
          <cell r="A17" t="str">
            <v>_x000C_CARACOL TEL</v>
          </cell>
          <cell r="B17" t="str">
            <v>EVISION S.A.</v>
          </cell>
          <cell r="H17" t="str">
            <v>PAGINA No.   166</v>
          </cell>
        </row>
        <row r="18">
          <cell r="A18" t="str">
            <v>XCALIBUR REF</v>
          </cell>
          <cell r="B18" t="str">
            <v>. cg2233.r</v>
          </cell>
          <cell r="C18" t="str">
            <v>BAL</v>
          </cell>
          <cell r="D18" t="str">
            <v>ANCE DE COMPROBACI</v>
          </cell>
          <cell r="E18" t="str">
            <v>ON POR UBICACION AL</v>
          </cell>
          <cell r="F18">
            <v>36372</v>
          </cell>
          <cell r="G18" t="str">
            <v>C.U</v>
          </cell>
          <cell r="H18" t="str">
            <v>. 18/08 11:01 ALV</v>
          </cell>
        </row>
        <row r="20">
          <cell r="A20" t="str">
            <v>CUENTA</v>
          </cell>
          <cell r="B20" t="str">
            <v>DESCRIPCION</v>
          </cell>
          <cell r="D20" t="str">
            <v>SALDO ANTERIOR</v>
          </cell>
          <cell r="E20" t="str">
            <v>DEBITOS MES</v>
          </cell>
          <cell r="F20" t="str">
            <v>CREDITOS MES</v>
          </cell>
          <cell r="G20" t="str">
            <v>SALDO MES</v>
          </cell>
          <cell r="H20" t="str">
            <v>SALDO ACTUAL</v>
          </cell>
        </row>
        <row r="21">
          <cell r="A21" t="str">
            <v>------------</v>
          </cell>
          <cell r="B21" t="str">
            <v>--------------------</v>
          </cell>
          <cell r="C21" t="str">
            <v>----</v>
          </cell>
          <cell r="D21" t="str">
            <v>-----------------</v>
          </cell>
          <cell r="E21" t="str">
            <v>------------------</v>
          </cell>
          <cell r="F21" t="str">
            <v>------------------</v>
          </cell>
          <cell r="G21" t="str">
            <v>------------------ -</v>
          </cell>
          <cell r="H21" t="str">
            <v>-----------------</v>
          </cell>
        </row>
        <row r="22">
          <cell r="A22">
            <v>4</v>
          </cell>
          <cell r="B22" t="str">
            <v>INGRESOS</v>
          </cell>
          <cell r="D22">
            <v>27400913.920000002</v>
          </cell>
          <cell r="E22">
            <v>0</v>
          </cell>
          <cell r="F22">
            <v>75903.05</v>
          </cell>
          <cell r="G22" t="str">
            <v>75.903,05-</v>
          </cell>
          <cell r="H22" t="str">
            <v>27.476.816,97-</v>
          </cell>
        </row>
        <row r="23">
          <cell r="A23">
            <v>42</v>
          </cell>
          <cell r="B23" t="str">
            <v>NO OPERACIONALES</v>
          </cell>
          <cell r="D23">
            <v>36690</v>
          </cell>
          <cell r="E23">
            <v>0</v>
          </cell>
          <cell r="F23">
            <v>0</v>
          </cell>
          <cell r="G23">
            <v>0</v>
          </cell>
          <cell r="H23" t="str">
            <v>36.690,00-</v>
          </cell>
        </row>
        <row r="24">
          <cell r="A24">
            <v>4250</v>
          </cell>
          <cell r="B24" t="str">
            <v>RECUPERACIONES</v>
          </cell>
          <cell r="D24">
            <v>36690</v>
          </cell>
          <cell r="E24">
            <v>0</v>
          </cell>
          <cell r="F24">
            <v>0</v>
          </cell>
          <cell r="G24">
            <v>0</v>
          </cell>
          <cell r="H24" t="str">
            <v>36.690,00-</v>
          </cell>
        </row>
        <row r="25">
          <cell r="A25">
            <v>425035</v>
          </cell>
          <cell r="B25" t="str">
            <v>DE PROVISIONES</v>
          </cell>
          <cell r="D25">
            <v>36690</v>
          </cell>
          <cell r="E25">
            <v>0</v>
          </cell>
          <cell r="F25">
            <v>0</v>
          </cell>
          <cell r="G25">
            <v>0</v>
          </cell>
          <cell r="H25" t="str">
            <v>36.690,00-</v>
          </cell>
        </row>
        <row r="27">
          <cell r="A27">
            <v>47</v>
          </cell>
          <cell r="B27" t="str">
            <v>AJUSTE POR INFLACION</v>
          </cell>
          <cell r="D27">
            <v>27364223.920000002</v>
          </cell>
          <cell r="E27">
            <v>0</v>
          </cell>
          <cell r="F27">
            <v>75903.05</v>
          </cell>
          <cell r="G27" t="str">
            <v>75.903,05-</v>
          </cell>
          <cell r="H27" t="str">
            <v>27.440.126,97-</v>
          </cell>
        </row>
        <row r="28">
          <cell r="A28">
            <v>4705</v>
          </cell>
          <cell r="B28" t="str">
            <v>CORRECCION MONETARIA</v>
          </cell>
          <cell r="D28">
            <v>27364223.920000002</v>
          </cell>
          <cell r="E28">
            <v>0</v>
          </cell>
          <cell r="F28">
            <v>75903.05</v>
          </cell>
          <cell r="G28" t="str">
            <v>75.903,05-</v>
          </cell>
          <cell r="H28" t="str">
            <v>27.440.126,97-</v>
          </cell>
        </row>
        <row r="29">
          <cell r="A29">
            <v>470525</v>
          </cell>
          <cell r="B29" t="str">
            <v>DIFERIDOS (CR)</v>
          </cell>
          <cell r="D29">
            <v>27364223.920000002</v>
          </cell>
          <cell r="E29">
            <v>0</v>
          </cell>
          <cell r="F29">
            <v>75903.05</v>
          </cell>
          <cell r="G29" t="str">
            <v>75.903,05-</v>
          </cell>
          <cell r="H29" t="str">
            <v>27.440.126,97-</v>
          </cell>
        </row>
        <row r="31">
          <cell r="A31" t="str">
            <v>_x000C_CARACOL TEL</v>
          </cell>
          <cell r="B31" t="str">
            <v>EVISION S.A.</v>
          </cell>
          <cell r="H31" t="str">
            <v>PAGINA No.   167</v>
          </cell>
        </row>
        <row r="32">
          <cell r="A32" t="str">
            <v>XCALIBUR REF</v>
          </cell>
          <cell r="B32" t="str">
            <v>. cg2233.r</v>
          </cell>
          <cell r="C32" t="str">
            <v>BAL</v>
          </cell>
          <cell r="D32" t="str">
            <v>ANCE DE COMPROBACI</v>
          </cell>
          <cell r="E32" t="str">
            <v>ON POR UBICACION AL</v>
          </cell>
          <cell r="F32">
            <v>36372</v>
          </cell>
          <cell r="G32" t="str">
            <v>C.U</v>
          </cell>
          <cell r="H32" t="str">
            <v>. 18/08 11:01 ALV</v>
          </cell>
        </row>
        <row r="34">
          <cell r="A34" t="str">
            <v>CUENTA</v>
          </cell>
          <cell r="B34" t="str">
            <v>DESCRIPCION</v>
          </cell>
          <cell r="D34" t="str">
            <v>SALDO ANTERIOR</v>
          </cell>
          <cell r="E34" t="str">
            <v>DEBITOS MES</v>
          </cell>
          <cell r="F34" t="str">
            <v>CREDITOS MES</v>
          </cell>
          <cell r="G34" t="str">
            <v>SALDO MES</v>
          </cell>
          <cell r="H34" t="str">
            <v>SALDO ACTUAL</v>
          </cell>
        </row>
        <row r="35">
          <cell r="A35" t="str">
            <v>------------</v>
          </cell>
          <cell r="B35" t="str">
            <v>--------------------</v>
          </cell>
          <cell r="C35" t="str">
            <v>----</v>
          </cell>
          <cell r="D35" t="str">
            <v>-----------------</v>
          </cell>
          <cell r="E35" t="str">
            <v>------------------</v>
          </cell>
          <cell r="F35" t="str">
            <v>------------------</v>
          </cell>
          <cell r="G35" t="str">
            <v>------------------ -</v>
          </cell>
          <cell r="H35" t="str">
            <v>-----------------</v>
          </cell>
        </row>
        <row r="36">
          <cell r="A36">
            <v>5</v>
          </cell>
          <cell r="B36" t="str">
            <v>GASTOS</v>
          </cell>
          <cell r="D36">
            <v>588460812.32000005</v>
          </cell>
          <cell r="E36">
            <v>37542149</v>
          </cell>
          <cell r="F36">
            <v>328693</v>
          </cell>
          <cell r="G36">
            <v>37213456</v>
          </cell>
          <cell r="H36">
            <v>625674268.32000005</v>
          </cell>
        </row>
        <row r="37">
          <cell r="A37">
            <v>51</v>
          </cell>
          <cell r="B37" t="str">
            <v>OPERACIONALES DE ADMO</v>
          </cell>
          <cell r="C37" t="str">
            <v>N</v>
          </cell>
          <cell r="D37">
            <v>585477769</v>
          </cell>
          <cell r="E37">
            <v>37542149</v>
          </cell>
          <cell r="F37">
            <v>328693</v>
          </cell>
          <cell r="G37">
            <v>37213456</v>
          </cell>
          <cell r="H37">
            <v>622691225</v>
          </cell>
        </row>
        <row r="38">
          <cell r="A38">
            <v>5105</v>
          </cell>
          <cell r="B38" t="str">
            <v>GASTOS DE PERSONAL</v>
          </cell>
          <cell r="D38">
            <v>157301992</v>
          </cell>
          <cell r="E38">
            <v>24355785</v>
          </cell>
          <cell r="F38">
            <v>0</v>
          </cell>
          <cell r="G38">
            <v>24355785</v>
          </cell>
          <cell r="H38">
            <v>181657777</v>
          </cell>
        </row>
        <row r="39">
          <cell r="A39">
            <v>510503</v>
          </cell>
          <cell r="B39" t="str">
            <v>SALARIO INTEGRAL</v>
          </cell>
          <cell r="D39">
            <v>130012184</v>
          </cell>
          <cell r="E39">
            <v>19792892</v>
          </cell>
          <cell r="F39">
            <v>0</v>
          </cell>
          <cell r="G39">
            <v>19792892</v>
          </cell>
          <cell r="H39">
            <v>149805076</v>
          </cell>
        </row>
        <row r="41">
          <cell r="A41">
            <v>510539</v>
          </cell>
          <cell r="B41" t="str">
            <v>VACACIONES</v>
          </cell>
          <cell r="D41">
            <v>6105192</v>
          </cell>
          <cell r="E41">
            <v>1050921</v>
          </cell>
          <cell r="F41">
            <v>0</v>
          </cell>
          <cell r="G41">
            <v>1050921</v>
          </cell>
          <cell r="H41">
            <v>7156113</v>
          </cell>
        </row>
        <row r="43">
          <cell r="A43">
            <v>510568</v>
          </cell>
          <cell r="B43" t="str">
            <v>APORTES ADM RIESG PRO</v>
          </cell>
          <cell r="C43" t="str">
            <v>FES.</v>
          </cell>
          <cell r="D43">
            <v>688622</v>
          </cell>
          <cell r="E43">
            <v>95801</v>
          </cell>
          <cell r="F43">
            <v>0</v>
          </cell>
          <cell r="G43">
            <v>95801</v>
          </cell>
          <cell r="H43">
            <v>784423</v>
          </cell>
        </row>
        <row r="45">
          <cell r="A45">
            <v>510569</v>
          </cell>
          <cell r="B45" t="str">
            <v>APORTES A   E. P. S</v>
          </cell>
          <cell r="D45">
            <v>5368581</v>
          </cell>
          <cell r="E45">
            <v>894765</v>
          </cell>
          <cell r="F45">
            <v>0</v>
          </cell>
          <cell r="G45">
            <v>894765</v>
          </cell>
          <cell r="H45">
            <v>6263346</v>
          </cell>
        </row>
        <row r="46">
          <cell r="A46">
            <v>510569001</v>
          </cell>
          <cell r="B46" t="str">
            <v>E.P.S.</v>
          </cell>
          <cell r="D46">
            <v>5368581</v>
          </cell>
          <cell r="E46">
            <v>894765</v>
          </cell>
          <cell r="F46">
            <v>0</v>
          </cell>
          <cell r="G46">
            <v>894765</v>
          </cell>
          <cell r="H46">
            <v>6263346</v>
          </cell>
        </row>
        <row r="48">
          <cell r="A48">
            <v>510570</v>
          </cell>
          <cell r="B48" t="str">
            <v>APORT A'FDOS D'PENS Y</v>
          </cell>
          <cell r="C48" t="str">
            <v>CES</v>
          </cell>
          <cell r="D48">
            <v>6794625</v>
          </cell>
          <cell r="E48">
            <v>1132436</v>
          </cell>
          <cell r="F48">
            <v>0</v>
          </cell>
          <cell r="G48">
            <v>1132436</v>
          </cell>
          <cell r="H48">
            <v>7927061</v>
          </cell>
        </row>
        <row r="50">
          <cell r="A50">
            <v>510572</v>
          </cell>
          <cell r="B50" t="str">
            <v>APORTES CAJA COMPENSA</v>
          </cell>
          <cell r="C50" t="str">
            <v>CION</v>
          </cell>
          <cell r="D50">
            <v>3703458</v>
          </cell>
          <cell r="E50">
            <v>617319</v>
          </cell>
          <cell r="F50">
            <v>0</v>
          </cell>
          <cell r="G50">
            <v>617319</v>
          </cell>
          <cell r="H50">
            <v>4320777</v>
          </cell>
        </row>
        <row r="52">
          <cell r="A52">
            <v>510575</v>
          </cell>
          <cell r="B52" t="str">
            <v>APORTES I.C.B.F</v>
          </cell>
          <cell r="D52">
            <v>2777598</v>
          </cell>
          <cell r="E52">
            <v>462990</v>
          </cell>
          <cell r="F52">
            <v>0</v>
          </cell>
          <cell r="G52">
            <v>462990</v>
          </cell>
          <cell r="H52">
            <v>3240588</v>
          </cell>
        </row>
        <row r="54">
          <cell r="A54">
            <v>510578</v>
          </cell>
          <cell r="B54" t="str">
            <v>SENA</v>
          </cell>
          <cell r="D54">
            <v>1851732</v>
          </cell>
          <cell r="E54">
            <v>308661</v>
          </cell>
          <cell r="F54">
            <v>0</v>
          </cell>
          <cell r="G54">
            <v>308661</v>
          </cell>
          <cell r="H54">
            <v>2160393</v>
          </cell>
        </row>
        <row r="56">
          <cell r="A56">
            <v>5110</v>
          </cell>
          <cell r="B56" t="str">
            <v>HONORARIOS</v>
          </cell>
          <cell r="D56">
            <v>687500</v>
          </cell>
          <cell r="E56">
            <v>0</v>
          </cell>
          <cell r="F56">
            <v>0</v>
          </cell>
          <cell r="G56">
            <v>0</v>
          </cell>
          <cell r="H56">
            <v>687500</v>
          </cell>
        </row>
        <row r="57">
          <cell r="A57">
            <v>511035</v>
          </cell>
          <cell r="B57" t="str">
            <v>ASESORIA TECNICA</v>
          </cell>
          <cell r="D57">
            <v>687500</v>
          </cell>
          <cell r="E57">
            <v>0</v>
          </cell>
          <cell r="F57">
            <v>0</v>
          </cell>
          <cell r="G57">
            <v>0</v>
          </cell>
          <cell r="H57">
            <v>687500</v>
          </cell>
        </row>
        <row r="59">
          <cell r="A59">
            <v>5115</v>
          </cell>
          <cell r="B59" t="str">
            <v>IMPUESTOS</v>
          </cell>
          <cell r="D59">
            <v>8772480</v>
          </cell>
          <cell r="E59">
            <v>0</v>
          </cell>
          <cell r="F59">
            <v>0</v>
          </cell>
          <cell r="G59">
            <v>0</v>
          </cell>
          <cell r="H59">
            <v>8772480</v>
          </cell>
        </row>
        <row r="60">
          <cell r="A60">
            <v>511570</v>
          </cell>
          <cell r="B60" t="str">
            <v>IVA DESCONTABLE</v>
          </cell>
          <cell r="D60">
            <v>8772480</v>
          </cell>
          <cell r="E60">
            <v>0</v>
          </cell>
          <cell r="F60">
            <v>0</v>
          </cell>
          <cell r="G60">
            <v>0</v>
          </cell>
          <cell r="H60">
            <v>8772480</v>
          </cell>
        </row>
        <row r="62">
          <cell r="A62">
            <v>5120</v>
          </cell>
          <cell r="B62" t="str">
            <v>ARRENDAMIENTOS</v>
          </cell>
          <cell r="D62">
            <v>76897735</v>
          </cell>
          <cell r="E62">
            <v>12535000</v>
          </cell>
          <cell r="F62">
            <v>0</v>
          </cell>
          <cell r="G62">
            <v>12535000</v>
          </cell>
          <cell r="H62">
            <v>89432735</v>
          </cell>
        </row>
        <row r="63">
          <cell r="A63">
            <v>512010</v>
          </cell>
          <cell r="B63" t="str">
            <v>CONSTRUCCIONES Y EDIF</v>
          </cell>
          <cell r="C63" t="str">
            <v>IC</v>
          </cell>
          <cell r="D63">
            <v>76757735</v>
          </cell>
          <cell r="E63">
            <v>12535000</v>
          </cell>
          <cell r="F63">
            <v>0</v>
          </cell>
          <cell r="G63">
            <v>12535000</v>
          </cell>
          <cell r="H63">
            <v>89292735</v>
          </cell>
        </row>
        <row r="65">
          <cell r="A65">
            <v>512025</v>
          </cell>
          <cell r="B65" t="str">
            <v>EQ.COMPUTAC Y COMUNIC</v>
          </cell>
          <cell r="C65" t="str">
            <v>AC</v>
          </cell>
          <cell r="D65">
            <v>140000</v>
          </cell>
          <cell r="E65">
            <v>0</v>
          </cell>
          <cell r="F65">
            <v>0</v>
          </cell>
          <cell r="G65">
            <v>0</v>
          </cell>
          <cell r="H65">
            <v>140000</v>
          </cell>
        </row>
        <row r="67">
          <cell r="A67">
            <v>5135</v>
          </cell>
          <cell r="B67" t="str">
            <v>SERVICIOS</v>
          </cell>
          <cell r="D67">
            <v>1101343</v>
          </cell>
          <cell r="E67">
            <v>651364</v>
          </cell>
          <cell r="F67">
            <v>328693</v>
          </cell>
          <cell r="G67">
            <v>322671</v>
          </cell>
          <cell r="H67">
            <v>1424014</v>
          </cell>
        </row>
        <row r="68">
          <cell r="A68">
            <v>513510</v>
          </cell>
          <cell r="B68" t="str">
            <v>TEMPORALES</v>
          </cell>
          <cell r="D68">
            <v>1095643</v>
          </cell>
          <cell r="E68">
            <v>651364</v>
          </cell>
          <cell r="F68">
            <v>328693</v>
          </cell>
          <cell r="G68">
            <v>322671</v>
          </cell>
          <cell r="H68">
            <v>1418314</v>
          </cell>
        </row>
        <row r="70">
          <cell r="A70">
            <v>513595</v>
          </cell>
          <cell r="B70" t="str">
            <v>OTROS</v>
          </cell>
          <cell r="D70">
            <v>5700</v>
          </cell>
          <cell r="E70">
            <v>0</v>
          </cell>
          <cell r="F70">
            <v>0</v>
          </cell>
          <cell r="G70">
            <v>0</v>
          </cell>
          <cell r="H70">
            <v>5700</v>
          </cell>
        </row>
        <row r="71">
          <cell r="A71">
            <v>513595001</v>
          </cell>
          <cell r="B71" t="str">
            <v>FLETES</v>
          </cell>
          <cell r="D71">
            <v>5700</v>
          </cell>
          <cell r="E71">
            <v>0</v>
          </cell>
          <cell r="F71">
            <v>0</v>
          </cell>
          <cell r="G71">
            <v>0</v>
          </cell>
          <cell r="H71">
            <v>5700</v>
          </cell>
        </row>
        <row r="73">
          <cell r="A73">
            <v>5140</v>
          </cell>
          <cell r="B73" t="str">
            <v>GASTOS LEGALES</v>
          </cell>
          <cell r="D73">
            <v>92400</v>
          </cell>
          <cell r="E73">
            <v>0</v>
          </cell>
          <cell r="F73">
            <v>0</v>
          </cell>
          <cell r="G73">
            <v>0</v>
          </cell>
          <cell r="H73">
            <v>92400</v>
          </cell>
        </row>
        <row r="74">
          <cell r="A74">
            <v>514015</v>
          </cell>
          <cell r="B74" t="str">
            <v>TRAMITES Y LICENCIAS</v>
          </cell>
          <cell r="D74">
            <v>92400</v>
          </cell>
          <cell r="E74">
            <v>0</v>
          </cell>
          <cell r="F74">
            <v>0</v>
          </cell>
          <cell r="G74">
            <v>0</v>
          </cell>
          <cell r="H74">
            <v>92400</v>
          </cell>
        </row>
        <row r="76">
          <cell r="A76">
            <v>5145</v>
          </cell>
          <cell r="B76" t="str">
            <v>MANTENIM.Y REPARACION</v>
          </cell>
          <cell r="C76" t="str">
            <v>ES</v>
          </cell>
          <cell r="D76">
            <v>337807539</v>
          </cell>
          <cell r="E76">
            <v>0</v>
          </cell>
          <cell r="F76">
            <v>0</v>
          </cell>
          <cell r="G76">
            <v>0</v>
          </cell>
          <cell r="H76">
            <v>337807539</v>
          </cell>
        </row>
        <row r="77">
          <cell r="A77">
            <v>514510</v>
          </cell>
          <cell r="B77" t="str">
            <v>CONSTRUCC Y EDIFIC.</v>
          </cell>
          <cell r="D77">
            <v>123800</v>
          </cell>
          <cell r="E77">
            <v>0</v>
          </cell>
          <cell r="F77">
            <v>0</v>
          </cell>
          <cell r="G77">
            <v>0</v>
          </cell>
          <cell r="H77">
            <v>123800</v>
          </cell>
        </row>
        <row r="78">
          <cell r="A78">
            <v>514510002</v>
          </cell>
          <cell r="B78" t="str">
            <v>SERVICIOS 4%</v>
          </cell>
          <cell r="D78">
            <v>123800</v>
          </cell>
          <cell r="E78">
            <v>0</v>
          </cell>
          <cell r="F78">
            <v>0</v>
          </cell>
          <cell r="G78">
            <v>0</v>
          </cell>
          <cell r="H78">
            <v>123800</v>
          </cell>
        </row>
        <row r="80">
          <cell r="A80">
            <v>514515</v>
          </cell>
          <cell r="B80" t="str">
            <v>MAQUINARIA Y EQUIPO</v>
          </cell>
          <cell r="D80">
            <v>334600491</v>
          </cell>
          <cell r="E80">
            <v>0</v>
          </cell>
          <cell r="F80">
            <v>0</v>
          </cell>
          <cell r="G80">
            <v>0</v>
          </cell>
          <cell r="H80">
            <v>334600491</v>
          </cell>
        </row>
        <row r="81">
          <cell r="A81">
            <v>514515001</v>
          </cell>
          <cell r="B81" t="str">
            <v>COMPRAS 3%</v>
          </cell>
          <cell r="D81">
            <v>650491</v>
          </cell>
          <cell r="E81">
            <v>0</v>
          </cell>
          <cell r="F81">
            <v>0</v>
          </cell>
          <cell r="G81">
            <v>0</v>
          </cell>
          <cell r="H81">
            <v>650491</v>
          </cell>
        </row>
        <row r="83">
          <cell r="A83">
            <v>514515002</v>
          </cell>
          <cell r="B83" t="str">
            <v>SERVICIOS 4%</v>
          </cell>
          <cell r="D83">
            <v>333950000</v>
          </cell>
          <cell r="E83">
            <v>0</v>
          </cell>
          <cell r="F83">
            <v>0</v>
          </cell>
          <cell r="G83">
            <v>0</v>
          </cell>
          <cell r="H83">
            <v>333950000</v>
          </cell>
        </row>
        <row r="85">
          <cell r="A85">
            <v>514520</v>
          </cell>
          <cell r="B85" t="str">
            <v>EQUIPO DE OFICINA</v>
          </cell>
          <cell r="D85">
            <v>108409</v>
          </cell>
          <cell r="E85">
            <v>0</v>
          </cell>
          <cell r="F85">
            <v>0</v>
          </cell>
          <cell r="G85">
            <v>0</v>
          </cell>
          <cell r="H85">
            <v>108409</v>
          </cell>
        </row>
        <row r="86">
          <cell r="A86">
            <v>514520001</v>
          </cell>
          <cell r="B86" t="str">
            <v>COMPRAS 3%</v>
          </cell>
          <cell r="D86">
            <v>108409</v>
          </cell>
          <cell r="E86">
            <v>0</v>
          </cell>
          <cell r="F86">
            <v>0</v>
          </cell>
          <cell r="G86">
            <v>0</v>
          </cell>
          <cell r="H86">
            <v>108409</v>
          </cell>
        </row>
        <row r="88">
          <cell r="A88">
            <v>514525</v>
          </cell>
          <cell r="B88" t="str">
            <v>EQ.COMPUTAC Y COMUNIC</v>
          </cell>
          <cell r="C88" t="str">
            <v>AC.</v>
          </cell>
          <cell r="D88">
            <v>2884322</v>
          </cell>
          <cell r="E88">
            <v>0</v>
          </cell>
          <cell r="F88">
            <v>0</v>
          </cell>
          <cell r="G88">
            <v>0</v>
          </cell>
          <cell r="H88">
            <v>2884322</v>
          </cell>
        </row>
        <row r="89">
          <cell r="A89" t="str">
            <v>_x000C_CARACOL TEL</v>
          </cell>
          <cell r="B89" t="str">
            <v>EVISION S.A.</v>
          </cell>
          <cell r="H89" t="str">
            <v>PAGINA No.   168</v>
          </cell>
        </row>
        <row r="90">
          <cell r="A90" t="str">
            <v>XCALIBUR REF</v>
          </cell>
          <cell r="B90" t="str">
            <v>. cg2233.r</v>
          </cell>
          <cell r="C90" t="str">
            <v>BAL</v>
          </cell>
          <cell r="D90" t="str">
            <v>ANCE DE COMPROBACI</v>
          </cell>
          <cell r="E90" t="str">
            <v>ON POR UBICACION AL</v>
          </cell>
          <cell r="F90">
            <v>36372</v>
          </cell>
          <cell r="G90" t="str">
            <v>C.U</v>
          </cell>
          <cell r="H90" t="str">
            <v>. 18/08 11:01 ALV</v>
          </cell>
        </row>
        <row r="92">
          <cell r="A92" t="str">
            <v>CUENTA</v>
          </cell>
          <cell r="B92" t="str">
            <v>DESCRIPCION</v>
          </cell>
          <cell r="D92" t="str">
            <v>SALDO ANTERIOR</v>
          </cell>
          <cell r="E92" t="str">
            <v>DEBITOS MES</v>
          </cell>
          <cell r="F92" t="str">
            <v>CREDITOS MES</v>
          </cell>
          <cell r="G92" t="str">
            <v>SALDO MES</v>
          </cell>
          <cell r="H92" t="str">
            <v>SALDO ACTUAL</v>
          </cell>
        </row>
        <row r="93">
          <cell r="A93" t="str">
            <v>------------</v>
          </cell>
          <cell r="B93" t="str">
            <v>--------------------</v>
          </cell>
          <cell r="C93" t="str">
            <v>----</v>
          </cell>
          <cell r="D93" t="str">
            <v>-----------------</v>
          </cell>
          <cell r="E93" t="str">
            <v>------------------</v>
          </cell>
          <cell r="F93" t="str">
            <v>------------------</v>
          </cell>
          <cell r="G93" t="str">
            <v>------------------ -</v>
          </cell>
          <cell r="H93" t="str">
            <v>-----------------</v>
          </cell>
        </row>
        <row r="94">
          <cell r="A94">
            <v>514525001</v>
          </cell>
          <cell r="B94" t="str">
            <v>COMPRAS 3%</v>
          </cell>
          <cell r="D94">
            <v>2884322</v>
          </cell>
          <cell r="E94">
            <v>0</v>
          </cell>
          <cell r="F94">
            <v>0</v>
          </cell>
          <cell r="G94">
            <v>0</v>
          </cell>
          <cell r="H94">
            <v>2884322</v>
          </cell>
        </row>
        <row r="96">
          <cell r="A96">
            <v>514540</v>
          </cell>
          <cell r="B96" t="str">
            <v>FLOTA Y EQ.DE TRASPOR</v>
          </cell>
          <cell r="C96" t="str">
            <v>TE</v>
          </cell>
          <cell r="D96">
            <v>90517</v>
          </cell>
          <cell r="E96">
            <v>0</v>
          </cell>
          <cell r="F96">
            <v>0</v>
          </cell>
          <cell r="G96">
            <v>0</v>
          </cell>
          <cell r="H96">
            <v>90517</v>
          </cell>
        </row>
        <row r="97">
          <cell r="A97">
            <v>514540001</v>
          </cell>
          <cell r="B97" t="str">
            <v>COMPRAS 3%</v>
          </cell>
          <cell r="D97">
            <v>90517</v>
          </cell>
          <cell r="E97">
            <v>0</v>
          </cell>
          <cell r="F97">
            <v>0</v>
          </cell>
          <cell r="G97">
            <v>0</v>
          </cell>
          <cell r="H97">
            <v>90517</v>
          </cell>
        </row>
        <row r="99">
          <cell r="A99">
            <v>5155</v>
          </cell>
          <cell r="B99" t="str">
            <v>GASTOS DE VIAJE</v>
          </cell>
          <cell r="D99">
            <v>2193739</v>
          </cell>
          <cell r="E99">
            <v>0</v>
          </cell>
          <cell r="F99">
            <v>0</v>
          </cell>
          <cell r="G99">
            <v>0</v>
          </cell>
          <cell r="H99">
            <v>2193739</v>
          </cell>
        </row>
        <row r="100">
          <cell r="A100">
            <v>515515</v>
          </cell>
          <cell r="B100" t="str">
            <v>PASAJES AEREOS</v>
          </cell>
          <cell r="D100">
            <v>2193739</v>
          </cell>
          <cell r="E100">
            <v>0</v>
          </cell>
          <cell r="F100">
            <v>0</v>
          </cell>
          <cell r="G100">
            <v>0</v>
          </cell>
          <cell r="H100">
            <v>2193739</v>
          </cell>
        </row>
        <row r="102">
          <cell r="A102">
            <v>5195</v>
          </cell>
          <cell r="B102" t="str">
            <v>DIVERSOS</v>
          </cell>
          <cell r="D102">
            <v>623041</v>
          </cell>
          <cell r="E102">
            <v>0</v>
          </cell>
          <cell r="F102">
            <v>0</v>
          </cell>
          <cell r="G102">
            <v>0</v>
          </cell>
          <cell r="H102">
            <v>623041</v>
          </cell>
        </row>
        <row r="103">
          <cell r="A103">
            <v>519530</v>
          </cell>
          <cell r="B103" t="str">
            <v>UTILES,PAPELERIA,FOTO</v>
          </cell>
          <cell r="C103" t="str">
            <v>C</v>
          </cell>
          <cell r="D103">
            <v>395141</v>
          </cell>
          <cell r="E103">
            <v>0</v>
          </cell>
          <cell r="F103">
            <v>0</v>
          </cell>
          <cell r="G103">
            <v>0</v>
          </cell>
          <cell r="H103">
            <v>395141</v>
          </cell>
        </row>
        <row r="105">
          <cell r="A105">
            <v>519535</v>
          </cell>
          <cell r="B105" t="str">
            <v>COMBUSTIBLES Y LUBRIC</v>
          </cell>
          <cell r="C105" t="str">
            <v>.</v>
          </cell>
          <cell r="D105">
            <v>30000</v>
          </cell>
          <cell r="E105">
            <v>0</v>
          </cell>
          <cell r="F105">
            <v>0</v>
          </cell>
          <cell r="G105">
            <v>0</v>
          </cell>
          <cell r="H105">
            <v>30000</v>
          </cell>
        </row>
        <row r="107">
          <cell r="A107">
            <v>519545</v>
          </cell>
          <cell r="B107" t="str">
            <v>TAXIS Y BUSES</v>
          </cell>
          <cell r="D107">
            <v>143550</v>
          </cell>
          <cell r="E107">
            <v>0</v>
          </cell>
          <cell r="F107">
            <v>0</v>
          </cell>
          <cell r="G107">
            <v>0</v>
          </cell>
          <cell r="H107">
            <v>143550</v>
          </cell>
        </row>
        <row r="109">
          <cell r="A109">
            <v>519560</v>
          </cell>
          <cell r="B109" t="str">
            <v>CASINO Y RESTAURANTE</v>
          </cell>
          <cell r="D109">
            <v>11550</v>
          </cell>
          <cell r="E109">
            <v>0</v>
          </cell>
          <cell r="F109">
            <v>0</v>
          </cell>
          <cell r="G109">
            <v>0</v>
          </cell>
          <cell r="H109">
            <v>11550</v>
          </cell>
        </row>
        <row r="111">
          <cell r="A111">
            <v>519565</v>
          </cell>
          <cell r="B111" t="str">
            <v>PARQUEADEROS</v>
          </cell>
          <cell r="D111">
            <v>20800</v>
          </cell>
          <cell r="E111">
            <v>0</v>
          </cell>
          <cell r="F111">
            <v>0</v>
          </cell>
          <cell r="G111">
            <v>0</v>
          </cell>
          <cell r="H111">
            <v>20800</v>
          </cell>
        </row>
        <row r="113">
          <cell r="A113">
            <v>519595</v>
          </cell>
          <cell r="B113" t="str">
            <v>OTROS</v>
          </cell>
          <cell r="D113">
            <v>22000</v>
          </cell>
          <cell r="E113">
            <v>0</v>
          </cell>
          <cell r="F113">
            <v>0</v>
          </cell>
          <cell r="G113">
            <v>0</v>
          </cell>
          <cell r="H113">
            <v>22000</v>
          </cell>
        </row>
        <row r="114">
          <cell r="A114">
            <v>519595009</v>
          </cell>
          <cell r="B114" t="str">
            <v>OTROS NEGOC-SERVICIOS</v>
          </cell>
          <cell r="D114">
            <v>22000</v>
          </cell>
          <cell r="E114">
            <v>0</v>
          </cell>
          <cell r="F114">
            <v>0</v>
          </cell>
          <cell r="G114">
            <v>0</v>
          </cell>
          <cell r="H114">
            <v>22000</v>
          </cell>
        </row>
        <row r="116">
          <cell r="A116">
            <v>53</v>
          </cell>
          <cell r="B116" t="str">
            <v>NO OPERACIONALES</v>
          </cell>
          <cell r="D116">
            <v>2983043.32</v>
          </cell>
          <cell r="E116">
            <v>0</v>
          </cell>
          <cell r="F116">
            <v>0</v>
          </cell>
          <cell r="G116">
            <v>0</v>
          </cell>
          <cell r="H116">
            <v>2983043.32</v>
          </cell>
        </row>
        <row r="117">
          <cell r="A117">
            <v>5395</v>
          </cell>
          <cell r="B117" t="str">
            <v>GASTOS DIVERSOS</v>
          </cell>
          <cell r="D117">
            <v>2983043.32</v>
          </cell>
          <cell r="E117">
            <v>0</v>
          </cell>
          <cell r="F117">
            <v>0</v>
          </cell>
          <cell r="G117">
            <v>0</v>
          </cell>
          <cell r="H117">
            <v>2983043.32</v>
          </cell>
        </row>
        <row r="118">
          <cell r="A118">
            <v>539595</v>
          </cell>
          <cell r="B118" t="str">
            <v>OTROS</v>
          </cell>
          <cell r="D118">
            <v>2983043.32</v>
          </cell>
          <cell r="E118">
            <v>0</v>
          </cell>
          <cell r="F118">
            <v>0</v>
          </cell>
          <cell r="G118">
            <v>0</v>
          </cell>
          <cell r="H118">
            <v>2983043.32</v>
          </cell>
        </row>
        <row r="119">
          <cell r="A119">
            <v>539595001</v>
          </cell>
          <cell r="B119" t="str">
            <v>AJUSTES EJERC.ANTERIO</v>
          </cell>
          <cell r="C119" t="str">
            <v>RES</v>
          </cell>
          <cell r="D119">
            <v>2983043.32</v>
          </cell>
          <cell r="E119">
            <v>0</v>
          </cell>
          <cell r="F119">
            <v>0</v>
          </cell>
          <cell r="G119">
            <v>0</v>
          </cell>
          <cell r="H119">
            <v>2983043.32</v>
          </cell>
        </row>
        <row r="121">
          <cell r="A121" t="str">
            <v>_x000C_CARACOL TEL</v>
          </cell>
          <cell r="B121" t="str">
            <v>EVISION S.A.</v>
          </cell>
          <cell r="H121" t="str">
            <v>PAGINA No.   169</v>
          </cell>
        </row>
        <row r="122">
          <cell r="A122" t="str">
            <v>XCALIBUR REF</v>
          </cell>
          <cell r="B122" t="str">
            <v>. cg2233.r</v>
          </cell>
          <cell r="C122" t="str">
            <v>BAL</v>
          </cell>
          <cell r="D122" t="str">
            <v>ANCE DE COMPROBACI</v>
          </cell>
          <cell r="E122" t="str">
            <v>ON POR UBICACION AL</v>
          </cell>
          <cell r="F122">
            <v>36372</v>
          </cell>
          <cell r="G122" t="str">
            <v>C.U</v>
          </cell>
          <cell r="H122" t="str">
            <v>. 18/08 11:01 ALV</v>
          </cell>
        </row>
        <row r="124">
          <cell r="A124" t="str">
            <v>CUENTA</v>
          </cell>
          <cell r="B124" t="str">
            <v>DESCRIPCION</v>
          </cell>
          <cell r="D124" t="str">
            <v>SALDO ANTERIOR</v>
          </cell>
          <cell r="E124" t="str">
            <v>DEBITOS MES</v>
          </cell>
          <cell r="F124" t="str">
            <v>CREDITOS MES</v>
          </cell>
          <cell r="G124" t="str">
            <v>SALDO MES</v>
          </cell>
          <cell r="H124" t="str">
            <v>SALDO ACTUAL</v>
          </cell>
        </row>
        <row r="125">
          <cell r="A125" t="str">
            <v>------------</v>
          </cell>
          <cell r="B125" t="str">
            <v>--------------------</v>
          </cell>
          <cell r="C125" t="str">
            <v>----</v>
          </cell>
          <cell r="D125" t="str">
            <v>-----------------</v>
          </cell>
          <cell r="E125" t="str">
            <v>------------------</v>
          </cell>
          <cell r="F125" t="str">
            <v>------------------</v>
          </cell>
          <cell r="G125" t="str">
            <v>------------------ -</v>
          </cell>
          <cell r="H125" t="str">
            <v>-----------------</v>
          </cell>
        </row>
        <row r="126">
          <cell r="A126">
            <v>6</v>
          </cell>
          <cell r="B126" t="str">
            <v>COSTO DE VENTAS</v>
          </cell>
          <cell r="D126">
            <v>1489193035.49</v>
          </cell>
          <cell r="E126">
            <v>288096305.39999998</v>
          </cell>
          <cell r="F126">
            <v>0</v>
          </cell>
          <cell r="G126">
            <v>288096305.39999998</v>
          </cell>
          <cell r="H126">
            <v>1777289340.8900001</v>
          </cell>
        </row>
        <row r="127">
          <cell r="A127">
            <v>61</v>
          </cell>
          <cell r="B127" t="str">
            <v>COSTO DE VTAS Y PREST</v>
          </cell>
          <cell r="C127" t="str">
            <v>AC D</v>
          </cell>
          <cell r="D127">
            <v>1489193035.49</v>
          </cell>
          <cell r="E127">
            <v>288096305.39999998</v>
          </cell>
          <cell r="F127">
            <v>0</v>
          </cell>
          <cell r="G127">
            <v>288096305.39999998</v>
          </cell>
          <cell r="H127">
            <v>1777289340.8900001</v>
          </cell>
        </row>
        <row r="128">
          <cell r="A128">
            <v>6170</v>
          </cell>
          <cell r="B128" t="str">
            <v>DE OTRAS ACT SERV COM</v>
          </cell>
          <cell r="C128" t="str">
            <v>/SOC</v>
          </cell>
          <cell r="D128">
            <v>1489193035.49</v>
          </cell>
          <cell r="E128">
            <v>288096305.39999998</v>
          </cell>
          <cell r="F128">
            <v>0</v>
          </cell>
          <cell r="G128">
            <v>288096305.39999998</v>
          </cell>
          <cell r="H128">
            <v>1777289340.8900001</v>
          </cell>
        </row>
        <row r="129">
          <cell r="A129">
            <v>617025</v>
          </cell>
          <cell r="B129" t="str">
            <v>ACTIVIDADES DE RADIO</v>
          </cell>
          <cell r="C129" t="str">
            <v>Y TV</v>
          </cell>
          <cell r="D129">
            <v>1492190035.49</v>
          </cell>
          <cell r="E129">
            <v>288096305.39999998</v>
          </cell>
          <cell r="F129">
            <v>0</v>
          </cell>
          <cell r="G129">
            <v>288096305.39999998</v>
          </cell>
          <cell r="H129">
            <v>1780286340.8900001</v>
          </cell>
        </row>
        <row r="130">
          <cell r="A130">
            <v>617025013</v>
          </cell>
          <cell r="B130" t="str">
            <v>IMPUESTOS EN AEROPUER</v>
          </cell>
          <cell r="C130" t="str">
            <v>TOS</v>
          </cell>
          <cell r="D130">
            <v>0</v>
          </cell>
          <cell r="E130">
            <v>2688337.8</v>
          </cell>
          <cell r="F130">
            <v>0</v>
          </cell>
          <cell r="G130">
            <v>2688337.8</v>
          </cell>
          <cell r="H130">
            <v>2688337.8</v>
          </cell>
        </row>
        <row r="132">
          <cell r="A132">
            <v>617025015</v>
          </cell>
          <cell r="B132" t="str">
            <v>MICROONDAS</v>
          </cell>
          <cell r="D132">
            <v>245071</v>
          </cell>
          <cell r="E132">
            <v>0</v>
          </cell>
          <cell r="F132">
            <v>0</v>
          </cell>
          <cell r="G132">
            <v>0</v>
          </cell>
          <cell r="H132">
            <v>245071</v>
          </cell>
        </row>
        <row r="134">
          <cell r="A134">
            <v>617025016</v>
          </cell>
          <cell r="B134" t="str">
            <v>TRASPORTE DE PASAJERO</v>
          </cell>
          <cell r="C134" t="str">
            <v>S</v>
          </cell>
          <cell r="D134">
            <v>0</v>
          </cell>
          <cell r="E134">
            <v>23790.6</v>
          </cell>
          <cell r="F134">
            <v>0</v>
          </cell>
          <cell r="G134">
            <v>23790.6</v>
          </cell>
          <cell r="H134">
            <v>23790.6</v>
          </cell>
        </row>
        <row r="136">
          <cell r="A136">
            <v>617025038</v>
          </cell>
          <cell r="B136" t="str">
            <v>SERVIC TECNICOS DESDE</v>
          </cell>
          <cell r="C136" t="str">
            <v>EL</v>
          </cell>
          <cell r="D136">
            <v>718326000</v>
          </cell>
          <cell r="E136">
            <v>134652000</v>
          </cell>
          <cell r="F136">
            <v>0</v>
          </cell>
          <cell r="G136">
            <v>134652000</v>
          </cell>
          <cell r="H136">
            <v>852978000</v>
          </cell>
        </row>
        <row r="137">
          <cell r="A137">
            <v>61702503803</v>
          </cell>
          <cell r="B137" t="str">
            <v>SERVICIOS DE TELECOMU</v>
          </cell>
          <cell r="C137" t="str">
            <v>NICA</v>
          </cell>
          <cell r="D137">
            <v>718326000</v>
          </cell>
          <cell r="E137">
            <v>134652000</v>
          </cell>
          <cell r="F137">
            <v>0</v>
          </cell>
          <cell r="G137">
            <v>134652000</v>
          </cell>
          <cell r="H137">
            <v>852978000</v>
          </cell>
        </row>
        <row r="139">
          <cell r="A139">
            <v>617025044</v>
          </cell>
          <cell r="B139" t="str">
            <v>FRECUENCIAS</v>
          </cell>
          <cell r="D139">
            <v>152367336</v>
          </cell>
          <cell r="E139">
            <v>25394556</v>
          </cell>
          <cell r="F139">
            <v>0</v>
          </cell>
          <cell r="G139">
            <v>25394556</v>
          </cell>
          <cell r="H139">
            <v>177761892</v>
          </cell>
        </row>
        <row r="141">
          <cell r="A141">
            <v>617025045</v>
          </cell>
          <cell r="B141" t="str">
            <v>OPERACION DE ESTACION</v>
          </cell>
          <cell r="C141" t="str">
            <v>ES</v>
          </cell>
          <cell r="D141">
            <v>621251628.49000001</v>
          </cell>
          <cell r="E141">
            <v>125337621</v>
          </cell>
          <cell r="F141">
            <v>0</v>
          </cell>
          <cell r="G141">
            <v>125337621</v>
          </cell>
          <cell r="H141">
            <v>746589249.49000001</v>
          </cell>
        </row>
        <row r="143">
          <cell r="A143">
            <v>617098</v>
          </cell>
          <cell r="B143" t="str">
            <v>CTO DE VENTAS TRASL A</v>
          </cell>
          <cell r="C143" t="str">
            <v>DIF</v>
          </cell>
          <cell r="D143">
            <v>2997000</v>
          </cell>
          <cell r="E143">
            <v>0</v>
          </cell>
          <cell r="F143">
            <v>0</v>
          </cell>
          <cell r="G143">
            <v>0</v>
          </cell>
          <cell r="H143" t="str">
            <v>2.997.000,00-</v>
          </cell>
        </row>
        <row r="145">
          <cell r="A145" t="str">
            <v>_x000C_CARACOL TEL</v>
          </cell>
          <cell r="B145" t="str">
            <v>EVISION S.A.</v>
          </cell>
          <cell r="H145" t="str">
            <v>PAGINA No.   170</v>
          </cell>
        </row>
        <row r="146">
          <cell r="A146" t="str">
            <v>XCALIBUR REF</v>
          </cell>
          <cell r="B146" t="str">
            <v>. cg2233.r</v>
          </cell>
          <cell r="C146" t="str">
            <v>BAL</v>
          </cell>
          <cell r="D146" t="str">
            <v>ANCE DE COMPROBACI</v>
          </cell>
          <cell r="E146" t="str">
            <v>ON POR UBICACION AL</v>
          </cell>
          <cell r="F146">
            <v>36372</v>
          </cell>
          <cell r="G146" t="str">
            <v>C.U</v>
          </cell>
          <cell r="H146" t="str">
            <v>. 18/08 11:01 ALV</v>
          </cell>
        </row>
        <row r="148">
          <cell r="A148" t="str">
            <v>CUENTA</v>
          </cell>
          <cell r="B148" t="str">
            <v>DESCRIPCION</v>
          </cell>
          <cell r="D148" t="str">
            <v>SALDO ANTERIOR</v>
          </cell>
          <cell r="E148" t="str">
            <v>DEBITOS MES</v>
          </cell>
          <cell r="F148" t="str">
            <v>CREDITOS MES</v>
          </cell>
          <cell r="G148" t="str">
            <v>SALDO MES</v>
          </cell>
          <cell r="H148" t="str">
            <v>SALDO ACTUAL</v>
          </cell>
        </row>
        <row r="149">
          <cell r="A149" t="str">
            <v>------------</v>
          </cell>
          <cell r="B149" t="str">
            <v>--------------------</v>
          </cell>
          <cell r="C149" t="str">
            <v>----</v>
          </cell>
          <cell r="D149" t="str">
            <v>-----------------</v>
          </cell>
          <cell r="E149" t="str">
            <v>------------------</v>
          </cell>
          <cell r="F149" t="str">
            <v>------------------</v>
          </cell>
          <cell r="G149" t="str">
            <v>------------------ -</v>
          </cell>
          <cell r="H149" t="str">
            <v>-----------------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>
        <row r="1">
          <cell r="B1" t="str">
            <v>3200 CANAL PRIVADO</v>
          </cell>
        </row>
        <row r="3">
          <cell r="A3">
            <v>1</v>
          </cell>
          <cell r="B3" t="str">
            <v>ACTIVO</v>
          </cell>
          <cell r="D3">
            <v>213558142303.04999</v>
          </cell>
          <cell r="E3">
            <v>184672713736.59</v>
          </cell>
          <cell r="F3">
            <v>184916767562.06</v>
          </cell>
          <cell r="G3" t="str">
            <v>244.053.825,47-</v>
          </cell>
          <cell r="H3">
            <v>213314088477.57999</v>
          </cell>
        </row>
        <row r="4">
          <cell r="A4">
            <v>16</v>
          </cell>
          <cell r="B4" t="str">
            <v>INTANGIBLES</v>
          </cell>
          <cell r="D4">
            <v>122267950485.92</v>
          </cell>
          <cell r="E4">
            <v>54975445</v>
          </cell>
          <cell r="F4">
            <v>0</v>
          </cell>
          <cell r="G4">
            <v>54975445</v>
          </cell>
          <cell r="H4">
            <v>122322925930.92</v>
          </cell>
        </row>
        <row r="5">
          <cell r="A5">
            <v>1620</v>
          </cell>
          <cell r="B5" t="str">
            <v>CONCESIONES Y FRANQU</v>
          </cell>
          <cell r="C5" t="str">
            <v>IC</v>
          </cell>
          <cell r="D5" t="str">
            <v>IAS 122267.950.485,92</v>
          </cell>
          <cell r="E5">
            <v>54975445</v>
          </cell>
          <cell r="F5">
            <v>0</v>
          </cell>
          <cell r="G5">
            <v>54975445</v>
          </cell>
          <cell r="H5">
            <v>122322925930.92</v>
          </cell>
        </row>
        <row r="6">
          <cell r="A6">
            <v>162005</v>
          </cell>
          <cell r="B6" t="str">
            <v>CONCESIONES</v>
          </cell>
          <cell r="D6">
            <v>117973849999.92</v>
          </cell>
          <cell r="E6">
            <v>0</v>
          </cell>
          <cell r="F6">
            <v>0</v>
          </cell>
          <cell r="G6">
            <v>0</v>
          </cell>
          <cell r="H6">
            <v>117973849999.92</v>
          </cell>
        </row>
        <row r="8">
          <cell r="A8">
            <v>162099</v>
          </cell>
          <cell r="B8" t="str">
            <v>AJUSTE POR INFLACION</v>
          </cell>
          <cell r="D8">
            <v>4294100486</v>
          </cell>
          <cell r="E8">
            <v>54975445</v>
          </cell>
          <cell r="F8">
            <v>0</v>
          </cell>
          <cell r="G8">
            <v>54975445</v>
          </cell>
          <cell r="H8">
            <v>4349075931</v>
          </cell>
        </row>
        <row r="10">
          <cell r="A10">
            <v>17</v>
          </cell>
          <cell r="B10" t="str">
            <v>DIFERIDOS</v>
          </cell>
          <cell r="D10">
            <v>91290191817.130005</v>
          </cell>
          <cell r="E10">
            <v>184617738291.59</v>
          </cell>
          <cell r="F10">
            <v>184916767562.06</v>
          </cell>
          <cell r="G10" t="str">
            <v>299.029.270,47-</v>
          </cell>
          <cell r="H10">
            <v>90991162546.660004</v>
          </cell>
        </row>
        <row r="11">
          <cell r="A11">
            <v>1705</v>
          </cell>
          <cell r="B11" t="str">
            <v>GASTOS PAG.POR ANTIC</v>
          </cell>
          <cell r="C11" t="str">
            <v>IP</v>
          </cell>
          <cell r="D11" t="str">
            <v>ADO  75022.294.487,35</v>
          </cell>
          <cell r="E11">
            <v>53453785966.620003</v>
          </cell>
          <cell r="F11">
            <v>53351903028.650002</v>
          </cell>
          <cell r="G11">
            <v>101882937.97</v>
          </cell>
          <cell r="H11">
            <v>75124177425.320007</v>
          </cell>
        </row>
        <row r="12">
          <cell r="A12">
            <v>170505</v>
          </cell>
          <cell r="B12" t="str">
            <v>INTERESES</v>
          </cell>
          <cell r="D12">
            <v>32302246728.73</v>
          </cell>
          <cell r="E12">
            <v>26800893311.400002</v>
          </cell>
          <cell r="F12">
            <v>25966341243.939999</v>
          </cell>
          <cell r="G12">
            <v>834552067.46000004</v>
          </cell>
          <cell r="H12">
            <v>33136798796.189999</v>
          </cell>
        </row>
        <row r="14">
          <cell r="A14">
            <v>170515</v>
          </cell>
          <cell r="B14" t="str">
            <v>COMISIONES</v>
          </cell>
          <cell r="D14">
            <v>12266080054.65</v>
          </cell>
          <cell r="E14">
            <v>5802552524.2200003</v>
          </cell>
          <cell r="F14">
            <v>12265777137.74</v>
          </cell>
          <cell r="G14" t="str">
            <v>6463.224.613,52-</v>
          </cell>
          <cell r="H14">
            <v>5802855441.1300001</v>
          </cell>
        </row>
        <row r="16">
          <cell r="A16">
            <v>170520</v>
          </cell>
          <cell r="B16" t="str">
            <v>SEGUROS Y FIANZAS</v>
          </cell>
          <cell r="D16">
            <v>532986062.42000002</v>
          </cell>
          <cell r="E16">
            <v>84244991</v>
          </cell>
          <cell r="F16">
            <v>398003005.42000002</v>
          </cell>
          <cell r="G16" t="str">
            <v>313.758.014,42-</v>
          </cell>
          <cell r="H16">
            <v>219228048</v>
          </cell>
        </row>
        <row r="18">
          <cell r="A18">
            <v>170525</v>
          </cell>
          <cell r="B18" t="str">
            <v>ARRENDAMIENTOS</v>
          </cell>
          <cell r="D18">
            <v>210996367</v>
          </cell>
          <cell r="E18">
            <v>210996367</v>
          </cell>
          <cell r="F18">
            <v>210996367</v>
          </cell>
          <cell r="G18">
            <v>0</v>
          </cell>
          <cell r="H18">
            <v>210996367</v>
          </cell>
        </row>
        <row r="19">
          <cell r="A19">
            <v>170525001</v>
          </cell>
          <cell r="B19" t="str">
            <v>BIENES MUEBLES</v>
          </cell>
          <cell r="D19">
            <v>890367</v>
          </cell>
          <cell r="E19">
            <v>890367</v>
          </cell>
          <cell r="F19">
            <v>890367</v>
          </cell>
          <cell r="G19">
            <v>0</v>
          </cell>
          <cell r="H19">
            <v>890367</v>
          </cell>
        </row>
        <row r="21">
          <cell r="A21">
            <v>170525002</v>
          </cell>
          <cell r="B21" t="str">
            <v>BIENES INMUEBLES</v>
          </cell>
          <cell r="D21">
            <v>210106000</v>
          </cell>
          <cell r="E21">
            <v>210106000</v>
          </cell>
          <cell r="F21">
            <v>210106000</v>
          </cell>
          <cell r="G21">
            <v>0</v>
          </cell>
          <cell r="H21">
            <v>210106000</v>
          </cell>
        </row>
        <row r="23">
          <cell r="A23">
            <v>170540</v>
          </cell>
          <cell r="B23" t="str">
            <v>SERVICIOS</v>
          </cell>
          <cell r="D23">
            <v>24471660</v>
          </cell>
          <cell r="E23">
            <v>24471660</v>
          </cell>
          <cell r="F23">
            <v>24471660</v>
          </cell>
          <cell r="G23">
            <v>0</v>
          </cell>
          <cell r="H23">
            <v>24471660</v>
          </cell>
        </row>
        <row r="24">
          <cell r="A24">
            <v>170540001</v>
          </cell>
          <cell r="B24" t="str">
            <v>SERV.EN GENERAL</v>
          </cell>
          <cell r="D24">
            <v>11327137</v>
          </cell>
          <cell r="E24">
            <v>11327137</v>
          </cell>
          <cell r="F24">
            <v>11327137</v>
          </cell>
          <cell r="G24">
            <v>0</v>
          </cell>
          <cell r="H24">
            <v>11327137</v>
          </cell>
        </row>
        <row r="26">
          <cell r="A26">
            <v>170540002</v>
          </cell>
          <cell r="B26" t="str">
            <v>TEMP/VIGILANCIA/ASEO</v>
          </cell>
          <cell r="D26">
            <v>13144523</v>
          </cell>
          <cell r="E26">
            <v>13144523</v>
          </cell>
          <cell r="F26">
            <v>13144523</v>
          </cell>
          <cell r="G26">
            <v>0</v>
          </cell>
          <cell r="H26">
            <v>13144523</v>
          </cell>
        </row>
        <row r="28">
          <cell r="A28">
            <v>170545</v>
          </cell>
          <cell r="B28" t="str">
            <v>SUSCRIPCIONES</v>
          </cell>
          <cell r="D28">
            <v>979245</v>
          </cell>
          <cell r="E28">
            <v>979245</v>
          </cell>
          <cell r="F28">
            <v>979245</v>
          </cell>
          <cell r="G28">
            <v>0</v>
          </cell>
          <cell r="H28">
            <v>979245</v>
          </cell>
        </row>
        <row r="30">
          <cell r="A30">
            <v>170595</v>
          </cell>
          <cell r="B30" t="str">
            <v>OTROS</v>
          </cell>
          <cell r="D30">
            <v>29684534369.549999</v>
          </cell>
          <cell r="E30">
            <v>20529647868</v>
          </cell>
          <cell r="F30">
            <v>14485334369.549999</v>
          </cell>
          <cell r="G30">
            <v>6044313498.4499998</v>
          </cell>
          <cell r="H30">
            <v>35728847868</v>
          </cell>
        </row>
        <row r="32">
          <cell r="A32">
            <v>1710</v>
          </cell>
          <cell r="B32" t="str">
            <v>CARGOS DIFERIDOS</v>
          </cell>
          <cell r="D32">
            <v>16267897329.780001</v>
          </cell>
          <cell r="E32">
            <v>131163952324.97</v>
          </cell>
          <cell r="F32">
            <v>131564864533.41</v>
          </cell>
          <cell r="G32" t="str">
            <v>400.912.208,44-</v>
          </cell>
          <cell r="H32">
            <v>15866985121.34</v>
          </cell>
        </row>
        <row r="33">
          <cell r="A33">
            <v>171004</v>
          </cell>
          <cell r="B33" t="str">
            <v>ORGANIZ.Y PREOPERATI</v>
          </cell>
          <cell r="C33" t="str">
            <v>VO</v>
          </cell>
          <cell r="D33" t="str">
            <v>S     2058.187.214,41</v>
          </cell>
          <cell r="E33">
            <v>1922833899.9000001</v>
          </cell>
          <cell r="F33">
            <v>1922833899.9000001</v>
          </cell>
          <cell r="G33">
            <v>0</v>
          </cell>
          <cell r="H33">
            <v>2058187214.4100001</v>
          </cell>
        </row>
        <row r="35">
          <cell r="A35">
            <v>171008</v>
          </cell>
          <cell r="B35" t="str">
            <v>REMODELACIONES</v>
          </cell>
          <cell r="D35">
            <v>155899065</v>
          </cell>
          <cell r="E35">
            <v>155899065</v>
          </cell>
          <cell r="F35">
            <v>155899065</v>
          </cell>
          <cell r="G35">
            <v>0</v>
          </cell>
          <cell r="H35">
            <v>155899065</v>
          </cell>
        </row>
        <row r="36">
          <cell r="A36">
            <v>171008001</v>
          </cell>
          <cell r="B36" t="str">
            <v>HONORARIOS</v>
          </cell>
          <cell r="D36">
            <v>200000</v>
          </cell>
          <cell r="E36">
            <v>200000</v>
          </cell>
          <cell r="F36">
            <v>200000</v>
          </cell>
          <cell r="G36">
            <v>0</v>
          </cell>
          <cell r="H36">
            <v>200000</v>
          </cell>
        </row>
        <row r="38">
          <cell r="A38">
            <v>171008002</v>
          </cell>
          <cell r="B38" t="str">
            <v>COMPRAS</v>
          </cell>
          <cell r="D38">
            <v>21251750</v>
          </cell>
          <cell r="E38">
            <v>21251750</v>
          </cell>
          <cell r="F38">
            <v>21251750</v>
          </cell>
          <cell r="G38">
            <v>0</v>
          </cell>
          <cell r="H38">
            <v>21251750</v>
          </cell>
        </row>
        <row r="40">
          <cell r="A40">
            <v>171008004</v>
          </cell>
          <cell r="B40" t="str">
            <v>SERVICIOS EN GENERAL</v>
          </cell>
          <cell r="D40">
            <v>134447315</v>
          </cell>
          <cell r="E40">
            <v>134447315</v>
          </cell>
          <cell r="F40">
            <v>134447315</v>
          </cell>
          <cell r="G40">
            <v>0</v>
          </cell>
          <cell r="H40">
            <v>134447315</v>
          </cell>
        </row>
        <row r="42">
          <cell r="A42">
            <v>171012</v>
          </cell>
          <cell r="B42" t="str">
            <v>ESTUDIOS/INVEST/PROY</v>
          </cell>
          <cell r="C42" t="str">
            <v>EC</v>
          </cell>
          <cell r="D42" t="str">
            <v>.     4511.332.328,96</v>
          </cell>
          <cell r="E42">
            <v>3761655461.23</v>
          </cell>
          <cell r="F42">
            <v>4206057646.73</v>
          </cell>
          <cell r="G42" t="str">
            <v>444.402.185,50-</v>
          </cell>
          <cell r="H42">
            <v>4066930143.46</v>
          </cell>
        </row>
        <row r="43">
          <cell r="A43">
            <v>171012001</v>
          </cell>
          <cell r="B43" t="str">
            <v>HONORARIOS-ASESORIAS</v>
          </cell>
          <cell r="D43">
            <v>4486785866.4099998</v>
          </cell>
          <cell r="E43">
            <v>3737328998.6799998</v>
          </cell>
          <cell r="F43">
            <v>4181731184.1799998</v>
          </cell>
          <cell r="G43" t="str">
            <v>444.402.185,50-</v>
          </cell>
          <cell r="H43">
            <v>4042383680.9099998</v>
          </cell>
        </row>
        <row r="45">
          <cell r="A45">
            <v>171012003</v>
          </cell>
          <cell r="B45" t="str">
            <v>RELAC.PUBLIC Y GTOS</v>
          </cell>
          <cell r="C45" t="str">
            <v>RE</v>
          </cell>
          <cell r="D45" t="str">
            <v>PRE     24.546.462,55</v>
          </cell>
          <cell r="E45">
            <v>24326462.550000001</v>
          </cell>
          <cell r="F45">
            <v>24326462.550000001</v>
          </cell>
          <cell r="G45">
            <v>0</v>
          </cell>
          <cell r="H45">
            <v>24546462.550000001</v>
          </cell>
        </row>
        <row r="47">
          <cell r="A47">
            <v>171020</v>
          </cell>
          <cell r="B47" t="str">
            <v>UTILES Y PAPELERIA</v>
          </cell>
          <cell r="D47">
            <v>12464936</v>
          </cell>
          <cell r="E47">
            <v>12464936</v>
          </cell>
          <cell r="F47">
            <v>12464936</v>
          </cell>
          <cell r="G47">
            <v>0</v>
          </cell>
          <cell r="H47">
            <v>12464936</v>
          </cell>
        </row>
        <row r="49">
          <cell r="A49">
            <v>171040</v>
          </cell>
          <cell r="B49" t="str">
            <v>LICENCIAS</v>
          </cell>
          <cell r="D49">
            <v>133329293.23999999</v>
          </cell>
          <cell r="E49">
            <v>118107179293.16</v>
          </cell>
          <cell r="F49">
            <v>118107179293.16</v>
          </cell>
          <cell r="G49">
            <v>0</v>
          </cell>
          <cell r="H49">
            <v>133329293.23999999</v>
          </cell>
        </row>
        <row r="51">
          <cell r="A51">
            <v>171080</v>
          </cell>
          <cell r="B51" t="str">
            <v>CONCURSOS Y LICITACI</v>
          </cell>
          <cell r="C51" t="str">
            <v>ON</v>
          </cell>
          <cell r="D51" t="str">
            <v>ES       3.035.240,00</v>
          </cell>
          <cell r="E51">
            <v>3035240</v>
          </cell>
          <cell r="F51">
            <v>3035240</v>
          </cell>
          <cell r="G51">
            <v>0</v>
          </cell>
          <cell r="H51">
            <v>3035240</v>
          </cell>
        </row>
        <row r="53">
          <cell r="A53" t="str">
            <v>_x000C_CARACOL TEL</v>
          </cell>
          <cell r="B53" t="str">
            <v>EVISION S.A.</v>
          </cell>
          <cell r="H53" t="str">
            <v>PAGINA No.     2</v>
          </cell>
        </row>
        <row r="54">
          <cell r="A54" t="str">
            <v>XCALIBUR REF</v>
          </cell>
          <cell r="B54" t="str">
            <v>. cg2233.r</v>
          </cell>
          <cell r="D54" t="str">
            <v>BALANCE DE COMPROBACI</v>
          </cell>
          <cell r="E54" t="str">
            <v>ON POR UBICACION AL</v>
          </cell>
          <cell r="F54">
            <v>36372</v>
          </cell>
          <cell r="G54" t="str">
            <v>C.</v>
          </cell>
          <cell r="H54" t="str">
            <v>U. 18/08 11:07 ALV</v>
          </cell>
        </row>
        <row r="56">
          <cell r="A56" t="str">
            <v>CUENTA</v>
          </cell>
          <cell r="B56" t="str">
            <v>DESCRIPCION</v>
          </cell>
          <cell r="D56" t="str">
            <v>SALDO ANTERIOR</v>
          </cell>
          <cell r="E56" t="str">
            <v>DEBITOS MES</v>
          </cell>
          <cell r="F56" t="str">
            <v>CREDITOS MES</v>
          </cell>
          <cell r="G56" t="str">
            <v>SALDO MES</v>
          </cell>
          <cell r="H56" t="str">
            <v>SALDO ACTUAL</v>
          </cell>
        </row>
        <row r="57">
          <cell r="A57" t="str">
            <v>------------</v>
          </cell>
          <cell r="B57" t="str">
            <v>-------------------</v>
          </cell>
          <cell r="C57" t="str">
            <v>--</v>
          </cell>
          <cell r="D57" t="str">
            <v>--- -----------------</v>
          </cell>
          <cell r="E57" t="str">
            <v>------------------</v>
          </cell>
          <cell r="F57" t="str">
            <v>------------------</v>
          </cell>
          <cell r="G57" t="str">
            <v>------------------</v>
          </cell>
          <cell r="H57" t="str">
            <v>------------------</v>
          </cell>
        </row>
        <row r="58">
          <cell r="A58">
            <v>171095</v>
          </cell>
          <cell r="B58" t="str">
            <v>OTROS</v>
          </cell>
          <cell r="D58">
            <v>7383137255.71</v>
          </cell>
          <cell r="E58">
            <v>7157885733.8199997</v>
          </cell>
          <cell r="F58">
            <v>7157394452.6199999</v>
          </cell>
          <cell r="G58">
            <v>491281.2</v>
          </cell>
          <cell r="H58">
            <v>7383628536.9099998</v>
          </cell>
        </row>
        <row r="59">
          <cell r="A59">
            <v>171095006</v>
          </cell>
          <cell r="B59" t="str">
            <v>SERVICIOS AUXILIARES</v>
          </cell>
          <cell r="D59">
            <v>16421265.74</v>
          </cell>
          <cell r="E59">
            <v>16421265.74</v>
          </cell>
          <cell r="F59">
            <v>16421265.74</v>
          </cell>
          <cell r="G59">
            <v>0</v>
          </cell>
          <cell r="H59">
            <v>16421265.74</v>
          </cell>
        </row>
        <row r="61">
          <cell r="A61">
            <v>171095014</v>
          </cell>
          <cell r="B61" t="str">
            <v>ALQUILER EQUIPO TECN</v>
          </cell>
          <cell r="C61" t="str">
            <v>IC</v>
          </cell>
          <cell r="D61" t="str">
            <v>O        4.490.464,70</v>
          </cell>
          <cell r="E61">
            <v>4490464.7</v>
          </cell>
          <cell r="F61">
            <v>4490464.7</v>
          </cell>
          <cell r="G61">
            <v>0</v>
          </cell>
          <cell r="H61">
            <v>4490464.7</v>
          </cell>
        </row>
        <row r="63">
          <cell r="A63">
            <v>171095015</v>
          </cell>
          <cell r="B63" t="str">
            <v>MICROONDAS</v>
          </cell>
          <cell r="D63">
            <v>11853978.08</v>
          </cell>
          <cell r="E63">
            <v>11853978.08</v>
          </cell>
          <cell r="F63">
            <v>11853978.08</v>
          </cell>
          <cell r="G63">
            <v>0</v>
          </cell>
          <cell r="H63">
            <v>11853978.08</v>
          </cell>
        </row>
        <row r="65">
          <cell r="A65">
            <v>171095016</v>
          </cell>
          <cell r="B65" t="str">
            <v>TRASPORTES PASAJEROS</v>
          </cell>
          <cell r="D65">
            <v>24338712.18</v>
          </cell>
          <cell r="E65">
            <v>23557364.699999999</v>
          </cell>
          <cell r="F65">
            <v>23557364.699999999</v>
          </cell>
          <cell r="G65">
            <v>0</v>
          </cell>
          <cell r="H65">
            <v>24338712.18</v>
          </cell>
        </row>
        <row r="67">
          <cell r="A67">
            <v>171095017</v>
          </cell>
          <cell r="B67" t="str">
            <v>FLETES</v>
          </cell>
          <cell r="D67">
            <v>627906.39</v>
          </cell>
          <cell r="E67">
            <v>627906.39</v>
          </cell>
          <cell r="F67">
            <v>627906.39</v>
          </cell>
          <cell r="G67">
            <v>0</v>
          </cell>
          <cell r="H67">
            <v>627906.39</v>
          </cell>
        </row>
        <row r="69">
          <cell r="A69">
            <v>171095018</v>
          </cell>
          <cell r="B69" t="str">
            <v>PASAJES AEREOS</v>
          </cell>
          <cell r="D69">
            <v>307822686.82999998</v>
          </cell>
          <cell r="E69">
            <v>282547483.32999998</v>
          </cell>
          <cell r="F69">
            <v>282056202.13</v>
          </cell>
          <cell r="G69">
            <v>491281.2</v>
          </cell>
          <cell r="H69">
            <v>308313968.02999997</v>
          </cell>
        </row>
        <row r="71">
          <cell r="A71">
            <v>171095019</v>
          </cell>
          <cell r="B71" t="str">
            <v>ALOJAM.Y MANUTENCION</v>
          </cell>
          <cell r="D71">
            <v>131103847.45</v>
          </cell>
          <cell r="E71">
            <v>124312657.54000001</v>
          </cell>
          <cell r="F71">
            <v>124312657.54000001</v>
          </cell>
          <cell r="G71">
            <v>0</v>
          </cell>
          <cell r="H71">
            <v>131103847.45</v>
          </cell>
        </row>
        <row r="73">
          <cell r="A73">
            <v>171095020</v>
          </cell>
          <cell r="B73" t="str">
            <v>CAFETERIA-SERVIC 4%</v>
          </cell>
          <cell r="D73">
            <v>53700</v>
          </cell>
          <cell r="E73">
            <v>53700</v>
          </cell>
          <cell r="F73">
            <v>53700</v>
          </cell>
          <cell r="G73">
            <v>0</v>
          </cell>
          <cell r="H73">
            <v>53700</v>
          </cell>
        </row>
        <row r="75">
          <cell r="A75">
            <v>171095021</v>
          </cell>
          <cell r="B75" t="str">
            <v>TRASPORTES Y ACARREO</v>
          </cell>
          <cell r="C75" t="str">
            <v>S</v>
          </cell>
          <cell r="D75">
            <v>7384884.0199999996</v>
          </cell>
          <cell r="E75">
            <v>7384884.0199999996</v>
          </cell>
          <cell r="F75">
            <v>7384884.0199999996</v>
          </cell>
          <cell r="G75">
            <v>0</v>
          </cell>
          <cell r="H75">
            <v>7384884.0199999996</v>
          </cell>
        </row>
        <row r="77">
          <cell r="A77">
            <v>171095022</v>
          </cell>
          <cell r="B77" t="str">
            <v>GASTOS DE VIAJES</v>
          </cell>
          <cell r="D77">
            <v>59766384.880000003</v>
          </cell>
          <cell r="E77">
            <v>59766384.880000003</v>
          </cell>
          <cell r="F77">
            <v>59766384.880000003</v>
          </cell>
          <cell r="G77">
            <v>0</v>
          </cell>
          <cell r="H77">
            <v>59766384.880000003</v>
          </cell>
        </row>
        <row r="79">
          <cell r="A79">
            <v>171095023</v>
          </cell>
          <cell r="B79" t="str">
            <v>EDICION</v>
          </cell>
          <cell r="D79">
            <v>440000</v>
          </cell>
          <cell r="E79">
            <v>440000</v>
          </cell>
          <cell r="F79">
            <v>440000</v>
          </cell>
          <cell r="G79">
            <v>0</v>
          </cell>
          <cell r="H79">
            <v>440000</v>
          </cell>
        </row>
        <row r="81">
          <cell r="A81">
            <v>171095024</v>
          </cell>
          <cell r="B81" t="str">
            <v>CAFETERIA-COMPRAS 3%</v>
          </cell>
          <cell r="D81">
            <v>2982287</v>
          </cell>
          <cell r="E81">
            <v>2982287</v>
          </cell>
          <cell r="F81">
            <v>2982287</v>
          </cell>
          <cell r="G81">
            <v>0</v>
          </cell>
          <cell r="H81">
            <v>2982287</v>
          </cell>
        </row>
        <row r="83">
          <cell r="A83">
            <v>171095027</v>
          </cell>
          <cell r="B83" t="str">
            <v>GRABACION EN ESTUDIO</v>
          </cell>
          <cell r="D83">
            <v>62700000</v>
          </cell>
          <cell r="E83">
            <v>62700000</v>
          </cell>
          <cell r="F83">
            <v>62700000</v>
          </cell>
          <cell r="G83">
            <v>0</v>
          </cell>
          <cell r="H83">
            <v>62700000</v>
          </cell>
        </row>
        <row r="85">
          <cell r="A85">
            <v>171095028</v>
          </cell>
          <cell r="B85" t="str">
            <v>LOCACIONES</v>
          </cell>
          <cell r="D85">
            <v>48149938.640000001</v>
          </cell>
          <cell r="E85">
            <v>48149938.640000001</v>
          </cell>
          <cell r="F85">
            <v>48149938.640000001</v>
          </cell>
          <cell r="G85">
            <v>0</v>
          </cell>
          <cell r="H85">
            <v>48149938.640000001</v>
          </cell>
        </row>
        <row r="87">
          <cell r="A87">
            <v>171095029</v>
          </cell>
          <cell r="B87" t="str">
            <v>CAFETERIA-SERVIC 3%</v>
          </cell>
          <cell r="D87">
            <v>12897332.460000001</v>
          </cell>
          <cell r="E87">
            <v>12897332.460000001</v>
          </cell>
          <cell r="F87">
            <v>12897332.460000001</v>
          </cell>
          <cell r="G87">
            <v>0</v>
          </cell>
          <cell r="H87">
            <v>12897332.460000001</v>
          </cell>
        </row>
        <row r="89">
          <cell r="A89">
            <v>171095030</v>
          </cell>
          <cell r="B89" t="str">
            <v>ESCENOGRAFIA HONORAR</v>
          </cell>
          <cell r="C89" t="str">
            <v>IO</v>
          </cell>
          <cell r="D89" t="str">
            <v>S           26.000,00</v>
          </cell>
          <cell r="E89">
            <v>26000</v>
          </cell>
          <cell r="F89">
            <v>26000</v>
          </cell>
          <cell r="G89">
            <v>0</v>
          </cell>
          <cell r="H89">
            <v>26000</v>
          </cell>
        </row>
        <row r="91">
          <cell r="A91">
            <v>171095031</v>
          </cell>
          <cell r="B91" t="str">
            <v>ESCENOGRAFIA SERVICI</v>
          </cell>
          <cell r="C91" t="str">
            <v>OS</v>
          </cell>
          <cell r="D91">
            <v>150837072</v>
          </cell>
          <cell r="E91">
            <v>2400000</v>
          </cell>
          <cell r="F91">
            <v>2400000</v>
          </cell>
          <cell r="G91">
            <v>0</v>
          </cell>
          <cell r="H91">
            <v>150837072</v>
          </cell>
        </row>
        <row r="93">
          <cell r="A93">
            <v>171095035</v>
          </cell>
          <cell r="B93" t="str">
            <v>MUSICALIZACION HONOR</v>
          </cell>
          <cell r="C93" t="str">
            <v>AR</v>
          </cell>
          <cell r="D93" t="str">
            <v>IOS     13.541.500,00</v>
          </cell>
          <cell r="E93">
            <v>13541500</v>
          </cell>
          <cell r="F93">
            <v>13541500</v>
          </cell>
          <cell r="G93">
            <v>0</v>
          </cell>
          <cell r="H93">
            <v>13541500</v>
          </cell>
        </row>
        <row r="95">
          <cell r="A95">
            <v>171095038</v>
          </cell>
          <cell r="B95" t="str">
            <v>SERVIC TECNICOS DESD</v>
          </cell>
          <cell r="C95" t="str">
            <v>E</v>
          </cell>
          <cell r="D95" t="str">
            <v>EL     790.854.448,40</v>
          </cell>
          <cell r="E95">
            <v>790854448.39999998</v>
          </cell>
          <cell r="F95">
            <v>790854448.39999998</v>
          </cell>
          <cell r="G95">
            <v>0</v>
          </cell>
          <cell r="H95">
            <v>790854448.39999998</v>
          </cell>
        </row>
        <row r="96">
          <cell r="A96">
            <v>17109503801</v>
          </cell>
          <cell r="B96" t="str">
            <v>ASESORIA</v>
          </cell>
          <cell r="D96">
            <v>93602973.900000006</v>
          </cell>
          <cell r="E96">
            <v>93602973.900000006</v>
          </cell>
          <cell r="F96">
            <v>93602973.900000006</v>
          </cell>
          <cell r="G96">
            <v>0</v>
          </cell>
          <cell r="H96">
            <v>93602973.900000006</v>
          </cell>
        </row>
        <row r="98">
          <cell r="A98">
            <v>17109503803</v>
          </cell>
          <cell r="B98" t="str">
            <v>SERVICIOS DE TELECOM</v>
          </cell>
          <cell r="C98" t="str">
            <v>UN</v>
          </cell>
          <cell r="D98" t="str">
            <v>ICA    697.251.474,50</v>
          </cell>
          <cell r="E98">
            <v>697251474.5</v>
          </cell>
          <cell r="F98">
            <v>697251474.5</v>
          </cell>
          <cell r="G98">
            <v>0</v>
          </cell>
          <cell r="H98">
            <v>697251474.5</v>
          </cell>
        </row>
        <row r="100">
          <cell r="A100">
            <v>171095058</v>
          </cell>
          <cell r="B100" t="str">
            <v>RADIO Y TELEVISION</v>
          </cell>
          <cell r="D100">
            <v>105000</v>
          </cell>
          <cell r="E100">
            <v>105000</v>
          </cell>
          <cell r="F100">
            <v>105000</v>
          </cell>
          <cell r="G100">
            <v>0</v>
          </cell>
          <cell r="H100">
            <v>105000</v>
          </cell>
        </row>
        <row r="102">
          <cell r="A102">
            <v>171095059</v>
          </cell>
          <cell r="B102" t="str">
            <v>DIVERSOS PUBLIC-SERV</v>
          </cell>
          <cell r="C102" t="str">
            <v>IC</v>
          </cell>
          <cell r="D102" t="str">
            <v>IOS     48.185.900,00</v>
          </cell>
          <cell r="E102">
            <v>48185900</v>
          </cell>
          <cell r="F102">
            <v>48185900</v>
          </cell>
          <cell r="G102">
            <v>0</v>
          </cell>
          <cell r="H102">
            <v>48185900</v>
          </cell>
        </row>
        <row r="104">
          <cell r="A104">
            <v>171095060</v>
          </cell>
          <cell r="B104" t="str">
            <v>DERECHOS DE TRASMISI</v>
          </cell>
          <cell r="C104" t="str">
            <v>ON</v>
          </cell>
          <cell r="D104">
            <v>72636096</v>
          </cell>
          <cell r="E104">
            <v>72636096</v>
          </cell>
          <cell r="F104">
            <v>72636096</v>
          </cell>
          <cell r="G104">
            <v>0</v>
          </cell>
          <cell r="H104">
            <v>72636096</v>
          </cell>
        </row>
        <row r="106">
          <cell r="A106">
            <v>171095067</v>
          </cell>
          <cell r="B106" t="str">
            <v>GASTOS LEGALES</v>
          </cell>
          <cell r="D106">
            <v>99371316</v>
          </cell>
          <cell r="E106">
            <v>99371316</v>
          </cell>
          <cell r="F106">
            <v>99371316</v>
          </cell>
          <cell r="G106">
            <v>0</v>
          </cell>
          <cell r="H106">
            <v>99371316</v>
          </cell>
        </row>
        <row r="108">
          <cell r="A108">
            <v>171095071</v>
          </cell>
          <cell r="B108" t="str">
            <v>CINTAS Y CASETTES</v>
          </cell>
          <cell r="D108">
            <v>226128</v>
          </cell>
          <cell r="E108">
            <v>226128</v>
          </cell>
          <cell r="F108">
            <v>226128</v>
          </cell>
          <cell r="G108">
            <v>0</v>
          </cell>
          <cell r="H108">
            <v>226128</v>
          </cell>
        </row>
        <row r="110">
          <cell r="A110">
            <v>171095073</v>
          </cell>
          <cell r="B110" t="str">
            <v>UTILERIA COMPRAS</v>
          </cell>
          <cell r="D110">
            <v>647250</v>
          </cell>
          <cell r="E110">
            <v>647250</v>
          </cell>
          <cell r="F110">
            <v>647250</v>
          </cell>
          <cell r="G110">
            <v>0</v>
          </cell>
          <cell r="H110">
            <v>647250</v>
          </cell>
        </row>
        <row r="111">
          <cell r="A111" t="str">
            <v>_x000C_CARACOL TEL</v>
          </cell>
          <cell r="B111" t="str">
            <v>EVISION S.A.</v>
          </cell>
          <cell r="H111" t="str">
            <v>PAGINA No.     3</v>
          </cell>
        </row>
        <row r="112">
          <cell r="A112" t="str">
            <v>XCALIBUR REF</v>
          </cell>
          <cell r="B112" t="str">
            <v>. cg2233.r</v>
          </cell>
          <cell r="D112" t="str">
            <v>BALANCE DE COMPROBACI</v>
          </cell>
          <cell r="E112" t="str">
            <v>ON POR UBICACION AL</v>
          </cell>
          <cell r="F112">
            <v>36372</v>
          </cell>
          <cell r="G112" t="str">
            <v>C.</v>
          </cell>
          <cell r="H112" t="str">
            <v>U. 18/08 11:07 ALV</v>
          </cell>
        </row>
        <row r="114">
          <cell r="A114" t="str">
            <v>CUENTA</v>
          </cell>
          <cell r="B114" t="str">
            <v>DESCRIPCION</v>
          </cell>
          <cell r="D114" t="str">
            <v>SALDO ANTERIOR</v>
          </cell>
          <cell r="E114" t="str">
            <v>DEBITOS MES</v>
          </cell>
          <cell r="F114" t="str">
            <v>CREDITOS MES</v>
          </cell>
          <cell r="G114" t="str">
            <v>SALDO MES</v>
          </cell>
          <cell r="H114" t="str">
            <v>SALDO ACTUAL</v>
          </cell>
        </row>
        <row r="115">
          <cell r="A115" t="str">
            <v>------------</v>
          </cell>
          <cell r="B115" t="str">
            <v>-------------------</v>
          </cell>
          <cell r="C115" t="str">
            <v>--</v>
          </cell>
          <cell r="D115" t="str">
            <v>--- -----------------</v>
          </cell>
          <cell r="E115" t="str">
            <v>------------------</v>
          </cell>
          <cell r="F115" t="str">
            <v>------------------</v>
          </cell>
          <cell r="G115" t="str">
            <v>------------------</v>
          </cell>
          <cell r="H115" t="str">
            <v>------------------</v>
          </cell>
        </row>
        <row r="117">
          <cell r="A117">
            <v>171095074</v>
          </cell>
          <cell r="B117" t="str">
            <v>UTILERIA ALQUILERES</v>
          </cell>
          <cell r="D117">
            <v>95000</v>
          </cell>
          <cell r="E117">
            <v>95000</v>
          </cell>
          <cell r="F117">
            <v>95000</v>
          </cell>
          <cell r="G117">
            <v>0</v>
          </cell>
          <cell r="H117">
            <v>95000</v>
          </cell>
        </row>
        <row r="119">
          <cell r="A119">
            <v>171095077</v>
          </cell>
          <cell r="B119" t="str">
            <v>ADIC.ESTUD/EXT/HONOR</v>
          </cell>
          <cell r="C119" t="str">
            <v>AR</v>
          </cell>
          <cell r="D119" t="str">
            <v>IOS     32.504.900,00</v>
          </cell>
          <cell r="E119">
            <v>32504900</v>
          </cell>
          <cell r="F119">
            <v>32504900</v>
          </cell>
          <cell r="G119">
            <v>0</v>
          </cell>
          <cell r="H119">
            <v>32504900</v>
          </cell>
        </row>
        <row r="121">
          <cell r="A121">
            <v>171095078</v>
          </cell>
          <cell r="B121" t="str">
            <v>ADIC.ESTUD/EXT.SERVI</v>
          </cell>
          <cell r="C121" t="str">
            <v>CI</v>
          </cell>
          <cell r="D121" t="str">
            <v>OS      33.381.215,18</v>
          </cell>
          <cell r="E121">
            <v>33221619.18</v>
          </cell>
          <cell r="F121">
            <v>33221619.18</v>
          </cell>
          <cell r="G121">
            <v>0</v>
          </cell>
          <cell r="H121">
            <v>33381215.18</v>
          </cell>
        </row>
        <row r="123">
          <cell r="A123">
            <v>171095079</v>
          </cell>
          <cell r="B123" t="str">
            <v>ADIC.ESTUD/EXT.COMPR</v>
          </cell>
          <cell r="C123" t="str">
            <v>AS</v>
          </cell>
          <cell r="D123">
            <v>15477528.9</v>
          </cell>
          <cell r="E123">
            <v>11119508.9</v>
          </cell>
          <cell r="F123">
            <v>11119508.9</v>
          </cell>
          <cell r="G123">
            <v>0</v>
          </cell>
          <cell r="H123">
            <v>15477528.9</v>
          </cell>
        </row>
        <row r="125">
          <cell r="A125">
            <v>171095080</v>
          </cell>
          <cell r="B125" t="str">
            <v>DIREC Y PRODUC.HONOR</v>
          </cell>
          <cell r="C125" t="str">
            <v>AR</v>
          </cell>
          <cell r="D125" t="str">
            <v>IOS    183.408.031,00</v>
          </cell>
          <cell r="E125">
            <v>183408031</v>
          </cell>
          <cell r="F125">
            <v>183408031</v>
          </cell>
          <cell r="G125">
            <v>0</v>
          </cell>
          <cell r="H125">
            <v>183408031</v>
          </cell>
        </row>
        <row r="127">
          <cell r="A127">
            <v>171095081</v>
          </cell>
          <cell r="B127" t="str">
            <v>DIREC Y PRODUC.SERVI</v>
          </cell>
          <cell r="C127" t="str">
            <v>CI</v>
          </cell>
          <cell r="D127" t="str">
            <v>OS      96.389.847,00</v>
          </cell>
          <cell r="E127">
            <v>96389847</v>
          </cell>
          <cell r="F127">
            <v>96389847</v>
          </cell>
          <cell r="G127">
            <v>0</v>
          </cell>
          <cell r="H127">
            <v>96389847</v>
          </cell>
        </row>
        <row r="129">
          <cell r="A129">
            <v>171095082</v>
          </cell>
          <cell r="B129" t="str">
            <v>ELENCO ARTISTICO</v>
          </cell>
          <cell r="D129">
            <v>29400000</v>
          </cell>
          <cell r="E129">
            <v>29400000</v>
          </cell>
          <cell r="F129">
            <v>29400000</v>
          </cell>
          <cell r="G129">
            <v>0</v>
          </cell>
          <cell r="H129">
            <v>29400000</v>
          </cell>
        </row>
        <row r="131">
          <cell r="A131">
            <v>171095084</v>
          </cell>
          <cell r="B131" t="str">
            <v>PUBLICIDAD</v>
          </cell>
          <cell r="D131">
            <v>4443803211.8599997</v>
          </cell>
          <cell r="E131">
            <v>4408765711.8599997</v>
          </cell>
          <cell r="F131">
            <v>4408765711.8599997</v>
          </cell>
          <cell r="G131">
            <v>0</v>
          </cell>
          <cell r="H131">
            <v>4443803211.8599997</v>
          </cell>
        </row>
        <row r="132">
          <cell r="A132">
            <v>17109508401</v>
          </cell>
          <cell r="B132" t="str">
            <v>TELEVISION</v>
          </cell>
          <cell r="D132">
            <v>2230366126</v>
          </cell>
          <cell r="E132">
            <v>2230328626</v>
          </cell>
          <cell r="F132">
            <v>2230328626</v>
          </cell>
          <cell r="G132">
            <v>0</v>
          </cell>
          <cell r="H132">
            <v>2230366126</v>
          </cell>
        </row>
        <row r="134">
          <cell r="A134">
            <v>17109508402</v>
          </cell>
          <cell r="B134" t="str">
            <v>RADIO</v>
          </cell>
          <cell r="D134">
            <v>494078399</v>
          </cell>
          <cell r="E134">
            <v>494078399</v>
          </cell>
          <cell r="F134">
            <v>494078399</v>
          </cell>
          <cell r="G134">
            <v>0</v>
          </cell>
          <cell r="H134">
            <v>494078399</v>
          </cell>
        </row>
        <row r="136">
          <cell r="A136">
            <v>17109508403</v>
          </cell>
          <cell r="B136" t="str">
            <v>PRENSA Y REVISTAS</v>
          </cell>
          <cell r="D136">
            <v>182858600</v>
          </cell>
          <cell r="E136">
            <v>147858600</v>
          </cell>
          <cell r="F136">
            <v>147858600</v>
          </cell>
          <cell r="G136">
            <v>0</v>
          </cell>
          <cell r="H136">
            <v>182858600</v>
          </cell>
        </row>
        <row r="138">
          <cell r="A138">
            <v>17109508404</v>
          </cell>
          <cell r="B138" t="str">
            <v>EXTERIORES VALLAS</v>
          </cell>
          <cell r="D138">
            <v>447923200</v>
          </cell>
          <cell r="E138">
            <v>447923200</v>
          </cell>
          <cell r="F138">
            <v>447923200</v>
          </cell>
          <cell r="G138">
            <v>0</v>
          </cell>
          <cell r="H138">
            <v>447923200</v>
          </cell>
        </row>
        <row r="140">
          <cell r="A140">
            <v>17109508405</v>
          </cell>
          <cell r="B140" t="str">
            <v>PRODUCCION</v>
          </cell>
          <cell r="D140">
            <v>1088576886.8599999</v>
          </cell>
          <cell r="E140">
            <v>1088576886.8599999</v>
          </cell>
          <cell r="F140">
            <v>1088576886.8599999</v>
          </cell>
          <cell r="G140">
            <v>0</v>
          </cell>
          <cell r="H140">
            <v>1088576886.8599999</v>
          </cell>
        </row>
        <row r="142">
          <cell r="A142">
            <v>171095085</v>
          </cell>
          <cell r="B142" t="str">
            <v>INRAVISION</v>
          </cell>
          <cell r="D142">
            <v>25522000</v>
          </cell>
          <cell r="E142">
            <v>25522000</v>
          </cell>
          <cell r="F142">
            <v>25522000</v>
          </cell>
          <cell r="G142">
            <v>0</v>
          </cell>
          <cell r="H142">
            <v>25522000</v>
          </cell>
        </row>
        <row r="143">
          <cell r="A143">
            <v>17109508501</v>
          </cell>
          <cell r="B143" t="str">
            <v>CODIFICACIONES</v>
          </cell>
          <cell r="D143">
            <v>19835000</v>
          </cell>
          <cell r="E143">
            <v>19835000</v>
          </cell>
          <cell r="F143">
            <v>19835000</v>
          </cell>
          <cell r="G143">
            <v>0</v>
          </cell>
          <cell r="H143">
            <v>19835000</v>
          </cell>
        </row>
        <row r="145">
          <cell r="A145">
            <v>17109508502</v>
          </cell>
          <cell r="B145" t="str">
            <v>VTR´S</v>
          </cell>
          <cell r="D145">
            <v>5687000</v>
          </cell>
          <cell r="E145">
            <v>5687000</v>
          </cell>
          <cell r="F145">
            <v>5687000</v>
          </cell>
          <cell r="G145">
            <v>0</v>
          </cell>
          <cell r="H145">
            <v>5687000</v>
          </cell>
        </row>
        <row r="147">
          <cell r="A147">
            <v>171095086</v>
          </cell>
          <cell r="B147" t="str">
            <v>PROMOCION</v>
          </cell>
          <cell r="D147">
            <v>280360719</v>
          </cell>
          <cell r="E147">
            <v>280292151</v>
          </cell>
          <cell r="F147">
            <v>280292151</v>
          </cell>
          <cell r="G147">
            <v>0</v>
          </cell>
          <cell r="H147">
            <v>280360719</v>
          </cell>
        </row>
        <row r="148">
          <cell r="A148">
            <v>17109508601</v>
          </cell>
          <cell r="B148" t="str">
            <v>BROCHURES</v>
          </cell>
          <cell r="D148">
            <v>54846055</v>
          </cell>
          <cell r="E148">
            <v>54846055</v>
          </cell>
          <cell r="F148">
            <v>54846055</v>
          </cell>
          <cell r="G148">
            <v>0</v>
          </cell>
          <cell r="H148">
            <v>54846055</v>
          </cell>
        </row>
        <row r="150">
          <cell r="A150">
            <v>17109508603</v>
          </cell>
          <cell r="B150" t="str">
            <v>EVENTOS</v>
          </cell>
          <cell r="D150">
            <v>28446096</v>
          </cell>
          <cell r="E150">
            <v>28446096</v>
          </cell>
          <cell r="F150">
            <v>28446096</v>
          </cell>
          <cell r="G150">
            <v>0</v>
          </cell>
          <cell r="H150">
            <v>28446096</v>
          </cell>
        </row>
        <row r="152">
          <cell r="A152">
            <v>17109508604</v>
          </cell>
          <cell r="B152" t="str">
            <v>HONORARIOS AGENCIAS</v>
          </cell>
          <cell r="D152">
            <v>197000000</v>
          </cell>
          <cell r="E152">
            <v>197000000</v>
          </cell>
          <cell r="F152">
            <v>197000000</v>
          </cell>
          <cell r="G152">
            <v>0</v>
          </cell>
          <cell r="H152">
            <v>197000000</v>
          </cell>
        </row>
        <row r="154">
          <cell r="A154">
            <v>17109508605</v>
          </cell>
          <cell r="B154" t="str">
            <v>CONCURSOS</v>
          </cell>
          <cell r="D154">
            <v>68568</v>
          </cell>
          <cell r="E154">
            <v>0</v>
          </cell>
          <cell r="F154">
            <v>0</v>
          </cell>
          <cell r="G154">
            <v>0</v>
          </cell>
          <cell r="H154">
            <v>68568</v>
          </cell>
        </row>
        <row r="156">
          <cell r="A156">
            <v>171095087</v>
          </cell>
          <cell r="B156" t="str">
            <v>INVESTIGACION</v>
          </cell>
          <cell r="D156">
            <v>80109700</v>
          </cell>
          <cell r="E156">
            <v>80109700</v>
          </cell>
          <cell r="F156">
            <v>80109700</v>
          </cell>
          <cell r="G156">
            <v>0</v>
          </cell>
          <cell r="H156">
            <v>80109700</v>
          </cell>
        </row>
        <row r="157">
          <cell r="A157">
            <v>17109508702</v>
          </cell>
          <cell r="B157" t="str">
            <v>PRODUCTO</v>
          </cell>
          <cell r="D157">
            <v>27911200</v>
          </cell>
          <cell r="E157">
            <v>27911200</v>
          </cell>
          <cell r="F157">
            <v>27911200</v>
          </cell>
          <cell r="G157">
            <v>0</v>
          </cell>
          <cell r="H157">
            <v>27911200</v>
          </cell>
        </row>
        <row r="159">
          <cell r="A159">
            <v>17109508703</v>
          </cell>
          <cell r="B159" t="str">
            <v>PUBLICIDAD</v>
          </cell>
          <cell r="D159">
            <v>12528000</v>
          </cell>
          <cell r="E159">
            <v>12528000</v>
          </cell>
          <cell r="F159">
            <v>12528000</v>
          </cell>
          <cell r="G159">
            <v>0</v>
          </cell>
          <cell r="H159">
            <v>12528000</v>
          </cell>
        </row>
        <row r="161">
          <cell r="A161">
            <v>17109508704</v>
          </cell>
          <cell r="B161" t="str">
            <v>TELEVIDENTE</v>
          </cell>
          <cell r="D161">
            <v>39670500</v>
          </cell>
          <cell r="E161">
            <v>39670500</v>
          </cell>
          <cell r="F161">
            <v>39670500</v>
          </cell>
          <cell r="G161">
            <v>0</v>
          </cell>
          <cell r="H161">
            <v>39670500</v>
          </cell>
        </row>
        <row r="163">
          <cell r="A163">
            <v>171095088</v>
          </cell>
          <cell r="B163" t="str">
            <v>PROMOCION ANTENAS</v>
          </cell>
          <cell r="D163">
            <v>147181348</v>
          </cell>
          <cell r="E163">
            <v>146627389</v>
          </cell>
          <cell r="F163">
            <v>146627389</v>
          </cell>
          <cell r="G163">
            <v>0</v>
          </cell>
          <cell r="H163">
            <v>147181348</v>
          </cell>
        </row>
        <row r="164">
          <cell r="A164">
            <v>17109508803</v>
          </cell>
          <cell r="B164" t="str">
            <v>PROMOCION INSTALACIO</v>
          </cell>
          <cell r="C164" t="str">
            <v>N</v>
          </cell>
          <cell r="D164">
            <v>147181348</v>
          </cell>
          <cell r="E164">
            <v>146627389</v>
          </cell>
          <cell r="F164">
            <v>146627389</v>
          </cell>
          <cell r="G164">
            <v>0</v>
          </cell>
          <cell r="H164">
            <v>147181348</v>
          </cell>
        </row>
        <row r="166">
          <cell r="A166">
            <v>171095093</v>
          </cell>
          <cell r="B166" t="str">
            <v>PREMIOS</v>
          </cell>
          <cell r="D166">
            <v>144250590</v>
          </cell>
          <cell r="E166">
            <v>144250590</v>
          </cell>
          <cell r="F166">
            <v>144250590</v>
          </cell>
          <cell r="G166">
            <v>0</v>
          </cell>
          <cell r="H166">
            <v>144250590</v>
          </cell>
        </row>
        <row r="168">
          <cell r="A168">
            <v>171095096</v>
          </cell>
          <cell r="B168" t="str">
            <v>GASTOS DE PERSONAL</v>
          </cell>
          <cell r="D168">
            <v>3789066</v>
          </cell>
          <cell r="E168">
            <v>0</v>
          </cell>
          <cell r="F168">
            <v>0</v>
          </cell>
          <cell r="G168">
            <v>0</v>
          </cell>
          <cell r="H168">
            <v>3789066</v>
          </cell>
        </row>
        <row r="169">
          <cell r="A169" t="str">
            <v>_x000C_CARACOL TEL</v>
          </cell>
          <cell r="B169" t="str">
            <v>EVISION S.A.</v>
          </cell>
          <cell r="H169" t="str">
            <v>PAGINA No.     4</v>
          </cell>
        </row>
        <row r="170">
          <cell r="A170" t="str">
            <v>XCALIBUR REF</v>
          </cell>
          <cell r="B170" t="str">
            <v>. cg2233.r</v>
          </cell>
          <cell r="D170" t="str">
            <v>BALANCE DE COMPROBACI</v>
          </cell>
          <cell r="E170" t="str">
            <v>ON POR UBICACION AL</v>
          </cell>
          <cell r="F170">
            <v>36372</v>
          </cell>
          <cell r="G170" t="str">
            <v>C.</v>
          </cell>
          <cell r="H170" t="str">
            <v>U. 18/08 11:07 ALV</v>
          </cell>
        </row>
        <row r="172">
          <cell r="A172" t="str">
            <v>CUENTA</v>
          </cell>
          <cell r="B172" t="str">
            <v>DESCRIPCION</v>
          </cell>
          <cell r="D172" t="str">
            <v>SALDO ANTERIOR</v>
          </cell>
          <cell r="E172" t="str">
            <v>DEBITOS MES</v>
          </cell>
          <cell r="F172" t="str">
            <v>CREDITOS MES</v>
          </cell>
          <cell r="G172" t="str">
            <v>SALDO MES</v>
          </cell>
          <cell r="H172" t="str">
            <v>SALDO ACTUAL</v>
          </cell>
        </row>
        <row r="173">
          <cell r="A173" t="str">
            <v>------------</v>
          </cell>
          <cell r="B173" t="str">
            <v>-------------------</v>
          </cell>
          <cell r="C173" t="str">
            <v>--</v>
          </cell>
          <cell r="D173" t="str">
            <v>--- -----------------</v>
          </cell>
          <cell r="E173" t="str">
            <v>------------------</v>
          </cell>
          <cell r="F173" t="str">
            <v>------------------</v>
          </cell>
          <cell r="G173" t="str">
            <v>------------------</v>
          </cell>
          <cell r="H173" t="str">
            <v>------------------</v>
          </cell>
        </row>
        <row r="175">
          <cell r="A175">
            <v>171099</v>
          </cell>
          <cell r="B175" t="str">
            <v>AJUSTES POR INFLACIO</v>
          </cell>
          <cell r="C175" t="str">
            <v>N</v>
          </cell>
          <cell r="D175">
            <v>2010511996.46</v>
          </cell>
          <cell r="E175">
            <v>42998695.859999999</v>
          </cell>
          <cell r="F175">
            <v>0</v>
          </cell>
          <cell r="G175">
            <v>42998695.859999999</v>
          </cell>
          <cell r="H175">
            <v>2053510692.3199999</v>
          </cell>
        </row>
        <row r="177">
          <cell r="A177" t="str">
            <v>_x000C_CARACOL TEL</v>
          </cell>
          <cell r="B177" t="str">
            <v>EVISION S.A.</v>
          </cell>
          <cell r="H177" t="str">
            <v>PAGINA No.     5</v>
          </cell>
        </row>
        <row r="178">
          <cell r="A178" t="str">
            <v>XCALIBUR REF</v>
          </cell>
          <cell r="B178" t="str">
            <v>. cg2233.r</v>
          </cell>
          <cell r="D178" t="str">
            <v>BALANCE DE COMPROBACI</v>
          </cell>
          <cell r="E178" t="str">
            <v>ON POR UBICACION AL</v>
          </cell>
          <cell r="F178">
            <v>36372</v>
          </cell>
          <cell r="G178" t="str">
            <v>C.</v>
          </cell>
          <cell r="H178" t="str">
            <v>U. 18/08 11:07 ALV</v>
          </cell>
        </row>
        <row r="180">
          <cell r="A180" t="str">
            <v>CUENTA</v>
          </cell>
          <cell r="B180" t="str">
            <v>DESCRIPCION</v>
          </cell>
          <cell r="D180" t="str">
            <v>SALDO ANTERIOR</v>
          </cell>
          <cell r="E180" t="str">
            <v>DEBITOS MES</v>
          </cell>
          <cell r="F180" t="str">
            <v>CREDITOS MES</v>
          </cell>
          <cell r="G180" t="str">
            <v>SALDO MES</v>
          </cell>
          <cell r="H180" t="str">
            <v>SALDO ACTUAL</v>
          </cell>
        </row>
        <row r="181">
          <cell r="A181" t="str">
            <v>------------</v>
          </cell>
          <cell r="B181" t="str">
            <v>-------------------</v>
          </cell>
          <cell r="C181" t="str">
            <v>--</v>
          </cell>
          <cell r="D181" t="str">
            <v>--- -----------------</v>
          </cell>
          <cell r="E181" t="str">
            <v>------------------</v>
          </cell>
          <cell r="F181" t="str">
            <v>------------------</v>
          </cell>
          <cell r="G181" t="str">
            <v>------------------</v>
          </cell>
          <cell r="H181" t="str">
            <v>------------------</v>
          </cell>
        </row>
        <row r="182">
          <cell r="A182">
            <v>2</v>
          </cell>
          <cell r="B182" t="str">
            <v>PASIVO</v>
          </cell>
          <cell r="D182">
            <v>3885817</v>
          </cell>
          <cell r="E182">
            <v>0</v>
          </cell>
          <cell r="F182">
            <v>0</v>
          </cell>
          <cell r="G182">
            <v>0</v>
          </cell>
          <cell r="H182" t="str">
            <v>3.885.817,00-</v>
          </cell>
        </row>
        <row r="183">
          <cell r="A183">
            <v>23</v>
          </cell>
          <cell r="B183" t="str">
            <v>CUENTAS POR PAGAR</v>
          </cell>
          <cell r="D183">
            <v>3885817</v>
          </cell>
          <cell r="E183">
            <v>0</v>
          </cell>
          <cell r="F183">
            <v>0</v>
          </cell>
          <cell r="G183">
            <v>0</v>
          </cell>
          <cell r="H183" t="str">
            <v>3.885.817,00-</v>
          </cell>
        </row>
        <row r="184">
          <cell r="A184">
            <v>2365</v>
          </cell>
          <cell r="B184" t="str">
            <v>RETENCION EN LA FUEN</v>
          </cell>
          <cell r="C184" t="str">
            <v>TE</v>
          </cell>
          <cell r="D184">
            <v>3655359</v>
          </cell>
          <cell r="E184">
            <v>0</v>
          </cell>
          <cell r="F184">
            <v>0</v>
          </cell>
          <cell r="G184">
            <v>0</v>
          </cell>
          <cell r="H184" t="str">
            <v>3.655.359,00-</v>
          </cell>
        </row>
        <row r="185">
          <cell r="A185">
            <v>236515</v>
          </cell>
          <cell r="B185" t="str">
            <v>HONORARIOS</v>
          </cell>
          <cell r="D185">
            <v>3562459</v>
          </cell>
          <cell r="E185">
            <v>0</v>
          </cell>
          <cell r="F185">
            <v>0</v>
          </cell>
          <cell r="G185">
            <v>0</v>
          </cell>
          <cell r="H185" t="str">
            <v>3.562.459,00-</v>
          </cell>
        </row>
        <row r="186">
          <cell r="A186">
            <v>236515004</v>
          </cell>
          <cell r="B186" t="str">
            <v>BTA-CARG DIFER HONOR</v>
          </cell>
          <cell r="C186" t="str">
            <v>.1</v>
          </cell>
          <cell r="D186" t="str">
            <v>0%       3.562.459,00</v>
          </cell>
          <cell r="E186">
            <v>0</v>
          </cell>
          <cell r="F186">
            <v>0</v>
          </cell>
          <cell r="G186">
            <v>0</v>
          </cell>
          <cell r="H186" t="str">
            <v>3.562.459,00-</v>
          </cell>
        </row>
        <row r="188">
          <cell r="A188">
            <v>236525</v>
          </cell>
          <cell r="B188" t="str">
            <v>SERVICIOS</v>
          </cell>
          <cell r="D188">
            <v>63861</v>
          </cell>
          <cell r="E188">
            <v>0</v>
          </cell>
          <cell r="F188">
            <v>0</v>
          </cell>
          <cell r="G188">
            <v>0</v>
          </cell>
          <cell r="H188" t="str">
            <v>63.861,00-</v>
          </cell>
        </row>
        <row r="189">
          <cell r="A189">
            <v>236525004</v>
          </cell>
          <cell r="B189" t="str">
            <v>BTA-CARG DIFER 4%</v>
          </cell>
          <cell r="D189">
            <v>15800</v>
          </cell>
          <cell r="E189">
            <v>0</v>
          </cell>
          <cell r="F189">
            <v>0</v>
          </cell>
          <cell r="G189">
            <v>0</v>
          </cell>
          <cell r="H189" t="str">
            <v>15.800,00-</v>
          </cell>
        </row>
        <row r="191">
          <cell r="A191">
            <v>236525010</v>
          </cell>
          <cell r="B191" t="str">
            <v>BTA-S.HOTEL,MANUTENC</v>
          </cell>
          <cell r="C191">
            <v>3</v>
          </cell>
          <cell r="D191" t="str">
            <v>%           48.061,00</v>
          </cell>
          <cell r="E191">
            <v>0</v>
          </cell>
          <cell r="F191">
            <v>0</v>
          </cell>
          <cell r="G191">
            <v>0</v>
          </cell>
          <cell r="H191" t="str">
            <v>48.061,00-</v>
          </cell>
        </row>
        <row r="193">
          <cell r="A193">
            <v>236530</v>
          </cell>
          <cell r="B193" t="str">
            <v>ARRENDAMIENTOS</v>
          </cell>
          <cell r="D193">
            <v>2120</v>
          </cell>
          <cell r="E193">
            <v>0</v>
          </cell>
          <cell r="F193">
            <v>0</v>
          </cell>
          <cell r="G193">
            <v>0</v>
          </cell>
          <cell r="H193" t="str">
            <v>2.120,00-</v>
          </cell>
        </row>
        <row r="194">
          <cell r="A194">
            <v>236530005</v>
          </cell>
          <cell r="B194" t="str">
            <v>BTA-B.MUEBLES DIFER</v>
          </cell>
          <cell r="C194">
            <v>0.02</v>
          </cell>
          <cell r="D194">
            <v>2120</v>
          </cell>
          <cell r="E194">
            <v>0</v>
          </cell>
          <cell r="F194">
            <v>0</v>
          </cell>
          <cell r="G194">
            <v>0</v>
          </cell>
          <cell r="H194" t="str">
            <v>2.120,00-</v>
          </cell>
        </row>
        <row r="196">
          <cell r="A196">
            <v>236540</v>
          </cell>
          <cell r="B196" t="str">
            <v>COMPRAS Y OTR ING TR</v>
          </cell>
          <cell r="C196" t="str">
            <v>IB</v>
          </cell>
          <cell r="D196" t="str">
            <v>UT.         26.919,00</v>
          </cell>
          <cell r="E196">
            <v>0</v>
          </cell>
          <cell r="F196">
            <v>0</v>
          </cell>
          <cell r="G196">
            <v>0</v>
          </cell>
          <cell r="H196" t="str">
            <v>26.919,00-</v>
          </cell>
        </row>
        <row r="197">
          <cell r="A197">
            <v>236540005</v>
          </cell>
          <cell r="B197" t="str">
            <v>BTA-CARGOS DIFER 3%</v>
          </cell>
          <cell r="D197">
            <v>26919</v>
          </cell>
          <cell r="E197">
            <v>0</v>
          </cell>
          <cell r="F197">
            <v>0</v>
          </cell>
          <cell r="G197">
            <v>0</v>
          </cell>
          <cell r="H197" t="str">
            <v>26.919,00-</v>
          </cell>
        </row>
        <row r="199">
          <cell r="A199">
            <v>2368</v>
          </cell>
          <cell r="B199" t="str">
            <v>IMPTO IND Y CIO-RETE</v>
          </cell>
          <cell r="C199" t="str">
            <v>NI</v>
          </cell>
          <cell r="D199" t="str">
            <v>DO         230.458,00</v>
          </cell>
          <cell r="E199">
            <v>0</v>
          </cell>
          <cell r="F199">
            <v>0</v>
          </cell>
          <cell r="G199">
            <v>0</v>
          </cell>
          <cell r="H199" t="str">
            <v>230.458,00-</v>
          </cell>
        </row>
        <row r="200">
          <cell r="A200">
            <v>236802</v>
          </cell>
          <cell r="B200" t="str">
            <v>ACTIVIDAD COMERCIAL</v>
          </cell>
          <cell r="D200">
            <v>2330</v>
          </cell>
          <cell r="E200">
            <v>0</v>
          </cell>
          <cell r="F200">
            <v>0</v>
          </cell>
          <cell r="G200">
            <v>0</v>
          </cell>
          <cell r="H200" t="str">
            <v>2.330,00-</v>
          </cell>
        </row>
        <row r="201">
          <cell r="A201">
            <v>236802004</v>
          </cell>
          <cell r="B201" t="str">
            <v>TARIFA .008</v>
          </cell>
          <cell r="D201">
            <v>2330</v>
          </cell>
          <cell r="E201">
            <v>0</v>
          </cell>
          <cell r="F201">
            <v>0</v>
          </cell>
          <cell r="G201">
            <v>0</v>
          </cell>
          <cell r="H201" t="str">
            <v>2.330,00-</v>
          </cell>
        </row>
        <row r="203">
          <cell r="A203">
            <v>236803</v>
          </cell>
          <cell r="B203" t="str">
            <v>ACTIVIDAD SERVICIOS</v>
          </cell>
          <cell r="D203">
            <v>228128</v>
          </cell>
          <cell r="E203">
            <v>0</v>
          </cell>
          <cell r="F203">
            <v>0</v>
          </cell>
          <cell r="G203">
            <v>0</v>
          </cell>
          <cell r="H203" t="str">
            <v>228.128,00-</v>
          </cell>
        </row>
        <row r="204">
          <cell r="A204">
            <v>236803002</v>
          </cell>
          <cell r="B204" t="str">
            <v>TARIFA .005</v>
          </cell>
          <cell r="D204">
            <v>122796</v>
          </cell>
          <cell r="E204">
            <v>0</v>
          </cell>
          <cell r="F204">
            <v>0</v>
          </cell>
          <cell r="G204">
            <v>0</v>
          </cell>
          <cell r="H204" t="str">
            <v>122.796,00-</v>
          </cell>
        </row>
        <row r="206">
          <cell r="A206">
            <v>236803003</v>
          </cell>
          <cell r="B206" t="str">
            <v>TARIFA .010</v>
          </cell>
          <cell r="D206">
            <v>16020</v>
          </cell>
          <cell r="E206">
            <v>0</v>
          </cell>
          <cell r="F206">
            <v>0</v>
          </cell>
          <cell r="G206">
            <v>0</v>
          </cell>
          <cell r="H206" t="str">
            <v>16.020,00-</v>
          </cell>
        </row>
        <row r="208">
          <cell r="A208">
            <v>236803004</v>
          </cell>
          <cell r="B208" t="str">
            <v>TARIFA .007</v>
          </cell>
          <cell r="D208">
            <v>89312</v>
          </cell>
          <cell r="E208">
            <v>0</v>
          </cell>
          <cell r="F208">
            <v>0</v>
          </cell>
          <cell r="G208">
            <v>0</v>
          </cell>
          <cell r="H208" t="str">
            <v>89.312,00-</v>
          </cell>
        </row>
        <row r="210">
          <cell r="A210" t="str">
            <v>_x000C_CARACOL TEL</v>
          </cell>
          <cell r="B210" t="str">
            <v>EVISION S.A.</v>
          </cell>
          <cell r="H210" t="str">
            <v>PAGINA No.     6</v>
          </cell>
        </row>
        <row r="211">
          <cell r="A211" t="str">
            <v>XCALIBUR REF</v>
          </cell>
          <cell r="B211" t="str">
            <v>. cg2233.r</v>
          </cell>
          <cell r="D211" t="str">
            <v>BALANCE DE COMPROBACI</v>
          </cell>
          <cell r="E211" t="str">
            <v>ON POR UBICACION AL</v>
          </cell>
          <cell r="F211">
            <v>36372</v>
          </cell>
          <cell r="G211" t="str">
            <v>C.</v>
          </cell>
          <cell r="H211" t="str">
            <v>U. 18/08 11:07 ALV</v>
          </cell>
        </row>
        <row r="213">
          <cell r="A213" t="str">
            <v>CUENTA</v>
          </cell>
          <cell r="B213" t="str">
            <v>DESCRIPCION</v>
          </cell>
          <cell r="D213" t="str">
            <v>SALDO ANTERIOR</v>
          </cell>
          <cell r="E213" t="str">
            <v>DEBITOS MES</v>
          </cell>
          <cell r="F213" t="str">
            <v>CREDITOS MES</v>
          </cell>
          <cell r="G213" t="str">
            <v>SALDO MES</v>
          </cell>
          <cell r="H213" t="str">
            <v>SALDO ACTUAL</v>
          </cell>
        </row>
        <row r="214">
          <cell r="A214" t="str">
            <v>------------</v>
          </cell>
          <cell r="B214" t="str">
            <v>-------------------</v>
          </cell>
          <cell r="C214" t="str">
            <v>--</v>
          </cell>
          <cell r="D214" t="str">
            <v>--- -----------------</v>
          </cell>
          <cell r="E214" t="str">
            <v>------------------</v>
          </cell>
          <cell r="F214" t="str">
            <v>------------------</v>
          </cell>
          <cell r="G214" t="str">
            <v>------------------</v>
          </cell>
          <cell r="H214" t="str">
            <v>------------------</v>
          </cell>
        </row>
        <row r="215">
          <cell r="A215">
            <v>4</v>
          </cell>
          <cell r="B215" t="str">
            <v>INGRESOS</v>
          </cell>
          <cell r="D215">
            <v>789453449.67999995</v>
          </cell>
          <cell r="E215">
            <v>0</v>
          </cell>
          <cell r="F215">
            <v>0</v>
          </cell>
          <cell r="G215">
            <v>0</v>
          </cell>
          <cell r="H215" t="str">
            <v>789.453.449,68-</v>
          </cell>
        </row>
        <row r="216">
          <cell r="A216">
            <v>47</v>
          </cell>
          <cell r="B216" t="str">
            <v>AJUSTE POR INFLACION</v>
          </cell>
          <cell r="D216">
            <v>789453449.67999995</v>
          </cell>
          <cell r="E216">
            <v>0</v>
          </cell>
          <cell r="F216">
            <v>0</v>
          </cell>
          <cell r="G216">
            <v>0</v>
          </cell>
          <cell r="H216" t="str">
            <v>789.453.449,68-</v>
          </cell>
        </row>
        <row r="217">
          <cell r="A217">
            <v>4705</v>
          </cell>
          <cell r="B217" t="str">
            <v>CORRECCION MONETARIA</v>
          </cell>
          <cell r="D217">
            <v>789453449.67999995</v>
          </cell>
          <cell r="E217">
            <v>0</v>
          </cell>
          <cell r="F217">
            <v>0</v>
          </cell>
          <cell r="G217">
            <v>0</v>
          </cell>
          <cell r="H217" t="str">
            <v>789.453.449,68-</v>
          </cell>
        </row>
        <row r="218">
          <cell r="A218">
            <v>470525</v>
          </cell>
          <cell r="B218" t="str">
            <v>DIFERIDOS (CR)</v>
          </cell>
          <cell r="D218">
            <v>789453449.67999995</v>
          </cell>
          <cell r="E218">
            <v>0</v>
          </cell>
          <cell r="F218">
            <v>0</v>
          </cell>
          <cell r="G218">
            <v>0</v>
          </cell>
          <cell r="H218" t="str">
            <v>789.453.449,68-</v>
          </cell>
        </row>
        <row r="220">
          <cell r="A220" t="str">
            <v>_x000C_CARACOL TEL</v>
          </cell>
          <cell r="B220" t="str">
            <v>EVISION S.A.</v>
          </cell>
          <cell r="H220" t="str">
            <v>PAGINA No.     7</v>
          </cell>
        </row>
        <row r="221">
          <cell r="A221" t="str">
            <v>XCALIBUR REF</v>
          </cell>
          <cell r="B221" t="str">
            <v>. cg2233.r</v>
          </cell>
          <cell r="D221" t="str">
            <v>BALANCE DE COMPROBACI</v>
          </cell>
          <cell r="E221" t="str">
            <v>ON POR UBICACION AL</v>
          </cell>
          <cell r="F221">
            <v>36372</v>
          </cell>
          <cell r="G221" t="str">
            <v>C.</v>
          </cell>
          <cell r="H221" t="str">
            <v>U. 18/08 11:07 ALV</v>
          </cell>
        </row>
        <row r="223">
          <cell r="A223" t="str">
            <v>CUENTA</v>
          </cell>
          <cell r="B223" t="str">
            <v>DESCRIPCION</v>
          </cell>
          <cell r="D223" t="str">
            <v>SALDO ANTERIOR</v>
          </cell>
          <cell r="E223" t="str">
            <v>DEBITOS MES</v>
          </cell>
          <cell r="F223" t="str">
            <v>CREDITOS MES</v>
          </cell>
          <cell r="G223" t="str">
            <v>SALDO MES</v>
          </cell>
          <cell r="H223" t="str">
            <v>SALDO ACTUAL</v>
          </cell>
        </row>
        <row r="224">
          <cell r="A224" t="str">
            <v>------------</v>
          </cell>
          <cell r="B224" t="str">
            <v>-------------------</v>
          </cell>
          <cell r="C224" t="str">
            <v>--</v>
          </cell>
          <cell r="D224" t="str">
            <v>--- -----------------</v>
          </cell>
          <cell r="E224" t="str">
            <v>------------------</v>
          </cell>
          <cell r="F224" t="str">
            <v>------------------</v>
          </cell>
          <cell r="G224" t="str">
            <v>------------------</v>
          </cell>
          <cell r="H224" t="str">
            <v>------------------</v>
          </cell>
        </row>
        <row r="225">
          <cell r="A225">
            <v>5</v>
          </cell>
          <cell r="B225" t="str">
            <v>GASTOS</v>
          </cell>
          <cell r="D225">
            <v>754624</v>
          </cell>
          <cell r="E225">
            <v>0</v>
          </cell>
          <cell r="F225">
            <v>0</v>
          </cell>
          <cell r="G225">
            <v>0</v>
          </cell>
          <cell r="H225">
            <v>754624</v>
          </cell>
        </row>
        <row r="226">
          <cell r="A226">
            <v>51</v>
          </cell>
          <cell r="B226" t="str">
            <v>OPERACIONALES DE ADM</v>
          </cell>
          <cell r="C226" t="str">
            <v>ON</v>
          </cell>
          <cell r="D226">
            <v>754624</v>
          </cell>
          <cell r="E226">
            <v>0</v>
          </cell>
          <cell r="F226">
            <v>0</v>
          </cell>
          <cell r="G226">
            <v>0</v>
          </cell>
          <cell r="H226">
            <v>754624</v>
          </cell>
        </row>
        <row r="227">
          <cell r="A227">
            <v>5115</v>
          </cell>
          <cell r="B227" t="str">
            <v>IMPUESTOS</v>
          </cell>
          <cell r="D227">
            <v>754624</v>
          </cell>
          <cell r="E227">
            <v>0</v>
          </cell>
          <cell r="F227">
            <v>0</v>
          </cell>
          <cell r="G227">
            <v>0</v>
          </cell>
          <cell r="H227">
            <v>754624</v>
          </cell>
        </row>
        <row r="228">
          <cell r="A228">
            <v>511570</v>
          </cell>
          <cell r="B228" t="str">
            <v>IVA DESCONTABLE</v>
          </cell>
          <cell r="D228">
            <v>754624</v>
          </cell>
          <cell r="E228">
            <v>0</v>
          </cell>
          <cell r="F228">
            <v>0</v>
          </cell>
          <cell r="G228">
            <v>0</v>
          </cell>
          <cell r="H228">
            <v>754624</v>
          </cell>
        </row>
        <row r="230">
          <cell r="A230" t="str">
            <v>_x000C_CARACOL TEL</v>
          </cell>
          <cell r="B230" t="str">
            <v>EVISION S.A.</v>
          </cell>
          <cell r="H230" t="str">
            <v>PAGINA No.     8</v>
          </cell>
        </row>
        <row r="231">
          <cell r="A231" t="str">
            <v>XCALIBUR REF</v>
          </cell>
          <cell r="B231" t="str">
            <v>. cg2233.r</v>
          </cell>
          <cell r="D231" t="str">
            <v>BALANCE DE COMPROBACI</v>
          </cell>
          <cell r="E231" t="str">
            <v>ON POR UBICACION AL</v>
          </cell>
          <cell r="F231">
            <v>36372</v>
          </cell>
          <cell r="G231" t="str">
            <v>C.</v>
          </cell>
          <cell r="H231" t="str">
            <v>U. 18/08 11:07 ALV</v>
          </cell>
        </row>
        <row r="233">
          <cell r="A233" t="str">
            <v>CUENTA</v>
          </cell>
          <cell r="B233" t="str">
            <v>DESCRIPCION</v>
          </cell>
          <cell r="D233" t="str">
            <v>SALDO ANTERIOR</v>
          </cell>
          <cell r="E233" t="str">
            <v>DEBITOS MES</v>
          </cell>
          <cell r="F233" t="str">
            <v>CREDITOS MES</v>
          </cell>
          <cell r="G233" t="str">
            <v>SALDO MES</v>
          </cell>
          <cell r="H233" t="str">
            <v>SALDO ACTUAL</v>
          </cell>
        </row>
      </sheetData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G CARACOL"/>
      <sheetName val="PYG CARACOL PRES"/>
      <sheetName val="VARGTOS"/>
      <sheetName val="CANAL"/>
      <sheetName val="EVENTOS"/>
      <sheetName val="C DE COSTO"/>
      <sheetName val="BAVARIA"/>
      <sheetName val="BAVARIA-SIS-gerencial"/>
      <sheetName val="MARGEN"/>
      <sheetName val="CONTABLE PRES"/>
      <sheetName val="CONTABLE"/>
      <sheetName val="EXPLICA PYG"/>
      <sheetName val="PROV LC OTROS BCOS 99"/>
      <sheetName val="INGCOS"/>
      <sheetName val="Manzanas"/>
      <sheetName val="CALLSHEET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enarios"/>
      <sheetName val="Supuestos Macroeconómicos"/>
      <sheetName val="Dudas"/>
      <sheetName val="Comparativo"/>
      <sheetName val="Resumen Ejecutivo"/>
      <sheetName val="Chart2"/>
      <sheetName val="Recuperacion"/>
      <sheetName val="Ingresos"/>
      <sheetName val="Planilla"/>
      <sheetName val="Costos Programación"/>
      <sheetName val="Gastos Mercadeo y Ventas"/>
      <sheetName val="Gastos de Admin. y Oper."/>
      <sheetName val="Inversiones detalladas DEF."/>
      <sheetName val="Inversiones"/>
      <sheetName val="Capital de trabajo"/>
      <sheetName val="Estados financieros"/>
      <sheetName val="Inventario"/>
      <sheetName val="Esta. fin trim"/>
      <sheetName val="Ppto mensual 99"/>
      <sheetName val="Estructura de Financiación"/>
      <sheetName val="Sup Trim"/>
      <sheetName val="Invers. trim"/>
      <sheetName val="Bal inicial"/>
      <sheetName val="PyG mensual"/>
      <sheetName val="Depreciaciones"/>
      <sheetName val="Diferidos"/>
      <sheetName val="Res. Cred. trim."/>
      <sheetName val="DiferidosCP"/>
      <sheetName val="Des. mercados"/>
      <sheetName val="Crédito CO$"/>
      <sheetName val="PF 1997 y Cartas C."/>
      <sheetName val="Bonos Co$ ayt"/>
      <sheetName val="Leasing Intern."/>
      <sheetName val="Sindicado us$ "/>
      <sheetName val="Titularización"/>
      <sheetName val="Esta_ fin tr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38">
          <cell r="A138" t="str">
            <v>FLUJO DE CAJA</v>
          </cell>
          <cell r="L138">
            <v>-5377.770890304675</v>
          </cell>
        </row>
        <row r="139">
          <cell r="L139">
            <v>1040.5327003304787</v>
          </cell>
        </row>
        <row r="140">
          <cell r="A140" t="str">
            <v>Generación Operacional de Caja</v>
          </cell>
          <cell r="H140" t="str">
            <v>IV trim.</v>
          </cell>
          <cell r="L140">
            <v>15423.260371299999</v>
          </cell>
        </row>
        <row r="141">
          <cell r="A141" t="str">
            <v>(+) Utilidad Operacional</v>
          </cell>
          <cell r="C141">
            <v>-3838.268</v>
          </cell>
          <cell r="D141">
            <v>-1682.9150000000018</v>
          </cell>
          <cell r="F141">
            <v>-2377.42404296724</v>
          </cell>
          <cell r="H141">
            <v>-1353.9000000000051</v>
          </cell>
          <cell r="I141">
            <v>-2846.1165110275433</v>
          </cell>
          <cell r="J141">
            <v>-27782.6</v>
          </cell>
          <cell r="K141">
            <v>-342.70834647123411</v>
          </cell>
          <cell r="L141">
            <v>582.09743293471001</v>
          </cell>
          <cell r="M141">
            <v>-11336.817241888271</v>
          </cell>
          <cell r="N141">
            <v>-2282.8012303099968</v>
          </cell>
          <cell r="O141">
            <v>-6649.5281954919792</v>
          </cell>
          <cell r="P141">
            <v>-4223.3405002276668</v>
          </cell>
          <cell r="Q141">
            <v>-6358.1191974789399</v>
          </cell>
          <cell r="R141">
            <v>5618.4806746778268</v>
          </cell>
          <cell r="S141">
            <v>-72.67062270216411</v>
          </cell>
          <cell r="T141">
            <v>3433.2526276912686</v>
          </cell>
          <cell r="U141">
            <v>-4359.7789515723307</v>
          </cell>
          <cell r="V141">
            <v>11239.306008939355</v>
          </cell>
          <cell r="W141">
            <v>5522.8372639524314</v>
          </cell>
          <cell r="X141">
            <v>8746.594966179262</v>
          </cell>
          <cell r="Y141">
            <v>-1882.6172322115162</v>
          </cell>
          <cell r="Z141">
            <v>17198.757497742292</v>
          </cell>
          <cell r="AA141">
            <v>9059.1968304889633</v>
          </cell>
          <cell r="AB141">
            <v>14480.787210508915</v>
          </cell>
          <cell r="AC141">
            <v>-322.1771801794057</v>
          </cell>
          <cell r="AD141">
            <v>21584.533302544703</v>
          </cell>
          <cell r="AE141">
            <v>12304.036818394321</v>
          </cell>
          <cell r="AF141">
            <v>18562.641825018567</v>
          </cell>
          <cell r="AG141">
            <v>2085.9662914805158</v>
          </cell>
          <cell r="AH141">
            <v>27671.607074977554</v>
          </cell>
          <cell r="AI141">
            <v>16932.537269050139</v>
          </cell>
          <cell r="AJ141">
            <v>24295.345872841957</v>
          </cell>
          <cell r="AK141">
            <v>5173.4244353462564</v>
          </cell>
          <cell r="AL141">
            <v>35053.638840438332</v>
          </cell>
          <cell r="AM141">
            <v>22626.280018818805</v>
          </cell>
          <cell r="AN141">
            <v>31285.648863211914</v>
          </cell>
          <cell r="AO141">
            <v>9086.8595946600617</v>
          </cell>
          <cell r="AP141">
            <v>43978.67697780532</v>
          </cell>
          <cell r="AQ141">
            <v>29597.084385401795</v>
          </cell>
          <cell r="AR141">
            <v>39777.889693167228</v>
          </cell>
          <cell r="AS141">
            <v>12574.852768888704</v>
          </cell>
          <cell r="AT141">
            <v>53330.67299901451</v>
          </cell>
          <cell r="AU141">
            <v>10132.663010550634</v>
          </cell>
          <cell r="AV141">
            <v>9039.66534172307</v>
          </cell>
        </row>
        <row r="142">
          <cell r="A142" t="str">
            <v>(+) Depreciaciones</v>
          </cell>
          <cell r="C142">
            <v>0</v>
          </cell>
          <cell r="D142">
            <v>0</v>
          </cell>
          <cell r="F142">
            <v>0</v>
          </cell>
          <cell r="H142">
            <v>3041.8</v>
          </cell>
          <cell r="I142">
            <v>565.60817414393955</v>
          </cell>
          <cell r="J142">
            <v>1430.5</v>
          </cell>
          <cell r="K142">
            <v>823.06871595611665</v>
          </cell>
          <cell r="L142">
            <v>891.83031040789501</v>
          </cell>
          <cell r="M142">
            <v>1800.4616453689205</v>
          </cell>
          <cell r="N142">
            <v>2104.151084470775</v>
          </cell>
          <cell r="O142">
            <v>2154.8899295084011</v>
          </cell>
          <cell r="P142">
            <v>2206.8522752797685</v>
          </cell>
          <cell r="Q142">
            <v>2923.989906781982</v>
          </cell>
          <cell r="R142">
            <v>3803.2685437501677</v>
          </cell>
          <cell r="S142">
            <v>3877.152918520092</v>
          </cell>
          <cell r="T142">
            <v>3952.4726115622711</v>
          </cell>
          <cell r="U142">
            <v>4757.4629073918613</v>
          </cell>
          <cell r="V142">
            <v>5535.4892707215695</v>
          </cell>
          <cell r="W142">
            <v>4304.0247126994873</v>
          </cell>
          <cell r="X142">
            <v>5752.6491969852896</v>
          </cell>
          <cell r="Y142">
            <v>4440.7779564949469</v>
          </cell>
          <cell r="Z142">
            <v>4527.0469377760219</v>
          </cell>
          <cell r="AA142">
            <v>4614.9918274686843</v>
          </cell>
          <cell r="AB142">
            <v>4704.6451826863031</v>
          </cell>
          <cell r="AC142">
            <v>5168.0420076653099</v>
          </cell>
          <cell r="AD142">
            <v>5268.4392181511485</v>
          </cell>
          <cell r="AE142">
            <v>5370.7867997559506</v>
          </cell>
          <cell r="AF142">
            <v>5475.1226414557441</v>
          </cell>
          <cell r="AG142">
            <v>5983.2473281013654</v>
          </cell>
          <cell r="AH142">
            <v>6099.4811629845281</v>
          </cell>
          <cell r="AI142">
            <v>6217.9730199133783</v>
          </cell>
          <cell r="AJ142">
            <v>6338.7667644591047</v>
          </cell>
          <cell r="AK142">
            <v>6895.8100309581314</v>
          </cell>
          <cell r="AL142">
            <v>7029.7718079950819</v>
          </cell>
          <cell r="AM142">
            <v>7166.3359997775569</v>
          </cell>
          <cell r="AN142">
            <v>7305.5531622376839</v>
          </cell>
          <cell r="AO142">
            <v>7916.0899833721296</v>
          </cell>
          <cell r="AP142">
            <v>8069.872276764223</v>
          </cell>
          <cell r="AQ142">
            <v>8226.642029092558</v>
          </cell>
          <cell r="AR142">
            <v>8386.4572763682991</v>
          </cell>
          <cell r="AS142">
            <v>9055.4815439742397</v>
          </cell>
          <cell r="AT142">
            <v>9231.3982809652589</v>
          </cell>
          <cell r="AU142">
            <v>9410.7324726993847</v>
          </cell>
          <cell r="AV142">
            <v>8133.5505085214927</v>
          </cell>
        </row>
        <row r="143">
          <cell r="A143" t="str">
            <v>(+) Amortización de Diferidos</v>
          </cell>
          <cell r="C143">
            <v>0</v>
          </cell>
          <cell r="D143">
            <v>0</v>
          </cell>
          <cell r="F143">
            <v>0</v>
          </cell>
          <cell r="H143">
            <v>0</v>
          </cell>
          <cell r="I143">
            <v>0</v>
          </cell>
          <cell r="J143">
            <v>-1902</v>
          </cell>
          <cell r="K143">
            <v>1191.1696148319929</v>
          </cell>
          <cell r="L143">
            <v>1751.3630854984858</v>
          </cell>
          <cell r="M143">
            <v>1943.1659989779548</v>
          </cell>
          <cell r="N143">
            <v>1990.0228997167744</v>
          </cell>
          <cell r="O143">
            <v>3171.1569027214732</v>
          </cell>
          <cell r="P143">
            <v>3827.8609788254494</v>
          </cell>
          <cell r="Q143">
            <v>3902.2230996889521</v>
          </cell>
          <cell r="R143">
            <v>3978.0298197816078</v>
          </cell>
          <cell r="S143">
            <v>5284.7349993191347</v>
          </cell>
          <cell r="T143">
            <v>6014.0537989560626</v>
          </cell>
          <cell r="U143">
            <v>6130.8860971903623</v>
          </cell>
          <cell r="V143">
            <v>6249.988043546713</v>
          </cell>
          <cell r="W143">
            <v>7699.1835898231329</v>
          </cell>
          <cell r="X143">
            <v>8525.5391600430885</v>
          </cell>
          <cell r="Y143">
            <v>8691.1609464539888</v>
          </cell>
          <cell r="Z143">
            <v>8860.0001922676311</v>
          </cell>
          <cell r="AA143">
            <v>10466.121650812129</v>
          </cell>
          <cell r="AB143">
            <v>11400.372234590723</v>
          </cell>
          <cell r="AC143">
            <v>11176.94139203735</v>
          </cell>
          <cell r="AD143">
            <v>11394.070768280788</v>
          </cell>
          <cell r="AE143">
            <v>13164.140647675245</v>
          </cell>
          <cell r="AF143">
            <v>14209.278822502327</v>
          </cell>
          <cell r="AG143">
            <v>14485.316044080406</v>
          </cell>
          <cell r="AH143">
            <v>14766.715715691898</v>
          </cell>
          <cell r="AI143">
            <v>16726.20223469325</v>
          </cell>
          <cell r="AJ143">
            <v>17903.691316352928</v>
          </cell>
          <cell r="AK143">
            <v>18251.498215541309</v>
          </cell>
          <cell r="AL143">
            <v>18606.061801771793</v>
          </cell>
          <cell r="AM143">
            <v>20773.943175489017</v>
          </cell>
          <cell r="AN143">
            <v>22098.270424755618</v>
          </cell>
          <cell r="AO143">
            <v>22527.563511753844</v>
          </cell>
          <cell r="AP143">
            <v>22965.196281044038</v>
          </cell>
          <cell r="AQ143">
            <v>25362.274972510066</v>
          </cell>
          <cell r="AR143">
            <v>26849.398566078071</v>
          </cell>
          <cell r="AS143">
            <v>27370.989666780915</v>
          </cell>
          <cell r="AT143">
            <v>27902.713481468505</v>
          </cell>
          <cell r="AU143">
            <v>57100.235684263433</v>
          </cell>
          <cell r="AV143">
            <v>73291.568911203736</v>
          </cell>
        </row>
        <row r="144">
          <cell r="A144" t="str">
            <v>(-) Programación activada y otros gastos activados</v>
          </cell>
          <cell r="C144">
            <v>0</v>
          </cell>
          <cell r="D144">
            <v>0</v>
          </cell>
          <cell r="F144">
            <v>11253</v>
          </cell>
          <cell r="H144">
            <v>37144.202699999994</v>
          </cell>
          <cell r="I144">
            <v>9596.5439335023329</v>
          </cell>
          <cell r="J144">
            <v>0</v>
          </cell>
          <cell r="K144">
            <v>11045.838065601951</v>
          </cell>
          <cell r="L144">
            <v>10147.28670890843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</row>
        <row r="145">
          <cell r="A145" t="str">
            <v>(-) Incrementos en el capital de trabajo</v>
          </cell>
          <cell r="C145">
            <v>-8628.5481041095882</v>
          </cell>
          <cell r="D145">
            <v>2857.7481041095889</v>
          </cell>
          <cell r="F145">
            <v>-8411.0686538684713</v>
          </cell>
          <cell r="H145">
            <v>13763.186877555017</v>
          </cell>
          <cell r="I145">
            <v>-1201.0957743940598</v>
          </cell>
          <cell r="J145">
            <v>-2458</v>
          </cell>
          <cell r="K145">
            <v>-2632.5438748631932</v>
          </cell>
          <cell r="L145">
            <v>913.86875895257799</v>
          </cell>
          <cell r="M145">
            <v>-8916.0859826557389</v>
          </cell>
          <cell r="N145">
            <v>2705.8277856360837</v>
          </cell>
          <cell r="O145">
            <v>1834.7716399867204</v>
          </cell>
          <cell r="P145">
            <v>1980.9715513407282</v>
          </cell>
          <cell r="Q145">
            <v>-4438.4450842945589</v>
          </cell>
          <cell r="R145">
            <v>3276.7937504648216</v>
          </cell>
          <cell r="S145">
            <v>2947.2871662587786</v>
          </cell>
          <cell r="T145">
            <v>3275.1738891965724</v>
          </cell>
          <cell r="U145">
            <v>2447.7957695093355</v>
          </cell>
          <cell r="V145">
            <v>2877.9089702380152</v>
          </cell>
          <cell r="W145">
            <v>2544.2251543791936</v>
          </cell>
          <cell r="X145">
            <v>2875.9798947828676</v>
          </cell>
          <cell r="Y145">
            <v>2109.4432031379474</v>
          </cell>
          <cell r="Z145">
            <v>2293.5865387577069</v>
          </cell>
          <cell r="AA145">
            <v>2026.635054846156</v>
          </cell>
          <cell r="AB145">
            <v>2291.4535211054827</v>
          </cell>
          <cell r="AC145">
            <v>2183.5723587223765</v>
          </cell>
          <cell r="AD145">
            <v>2332.560972891748</v>
          </cell>
          <cell r="AE145">
            <v>2060.8468882736779</v>
          </cell>
          <cell r="AF145">
            <v>2330.20372837389</v>
          </cell>
          <cell r="AG145">
            <v>2738.8632901680321</v>
          </cell>
          <cell r="AH145">
            <v>3077.6869044772757</v>
          </cell>
          <cell r="AI145">
            <v>2724.8923610799029</v>
          </cell>
          <cell r="AJ145">
            <v>3075.0832081082117</v>
          </cell>
          <cell r="AK145">
            <v>3153.8752482186392</v>
          </cell>
          <cell r="AL145">
            <v>3610.3294833238033</v>
          </cell>
          <cell r="AM145">
            <v>3199.0953952958807</v>
          </cell>
          <cell r="AN145">
            <v>3607.4549891723145</v>
          </cell>
          <cell r="AO145">
            <v>3632.6136198640015</v>
          </cell>
          <cell r="AP145">
            <v>4230.6856564924819</v>
          </cell>
          <cell r="AQ145">
            <v>3751.4746642603277</v>
          </cell>
          <cell r="AR145">
            <v>4227.5137005700235</v>
          </cell>
          <cell r="AS145">
            <v>3800.5734402438829</v>
          </cell>
          <cell r="AT145">
            <v>4568.8483020184649</v>
          </cell>
          <cell r="AU145">
            <v>3795.6406346835865</v>
          </cell>
          <cell r="AV145">
            <v>4236.8503848815308</v>
          </cell>
        </row>
        <row r="146">
          <cell r="A146" t="str">
            <v>(-) Plan de Inversiones</v>
          </cell>
          <cell r="C146">
            <v>0</v>
          </cell>
          <cell r="D146">
            <v>0</v>
          </cell>
          <cell r="F146">
            <v>0</v>
          </cell>
          <cell r="H146">
            <v>6813.654590000001</v>
          </cell>
          <cell r="I146">
            <v>9209.4001848009993</v>
          </cell>
          <cell r="J146">
            <v>4543</v>
          </cell>
          <cell r="K146">
            <v>10880.260371299999</v>
          </cell>
          <cell r="L146">
            <v>7242.6230853999987</v>
          </cell>
          <cell r="M146">
            <v>0</v>
          </cell>
          <cell r="N146">
            <v>9002.1850225794024</v>
          </cell>
          <cell r="O146">
            <v>0</v>
          </cell>
          <cell r="P146">
            <v>0</v>
          </cell>
          <cell r="Q146">
            <v>0</v>
          </cell>
          <cell r="R146">
            <v>26602.369084932663</v>
          </cell>
          <cell r="S146">
            <v>0</v>
          </cell>
          <cell r="T146">
            <v>0</v>
          </cell>
          <cell r="U146">
            <v>0</v>
          </cell>
          <cell r="V146">
            <v>22788.437624282131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</row>
        <row r="147">
          <cell r="A147" t="str">
            <v>(-) Imporrenta pagado</v>
          </cell>
          <cell r="C147">
            <v>441.20000000000005</v>
          </cell>
          <cell r="D147">
            <v>1147.1200000000001</v>
          </cell>
          <cell r="F147">
            <v>0</v>
          </cell>
          <cell r="H147">
            <v>0</v>
          </cell>
          <cell r="I147">
            <v>52.6</v>
          </cell>
          <cell r="J147">
            <v>0</v>
          </cell>
          <cell r="K147">
            <v>0</v>
          </cell>
          <cell r="L147">
            <v>0</v>
          </cell>
          <cell r="M147">
            <v>463.34470000000005</v>
          </cell>
          <cell r="N147">
            <v>1204.69622</v>
          </cell>
          <cell r="O147">
            <v>463.34470000000005</v>
          </cell>
          <cell r="P147">
            <v>185.33788000000001</v>
          </cell>
          <cell r="Q147">
            <v>486.54238824587833</v>
          </cell>
          <cell r="R147">
            <v>1265.0102094392835</v>
          </cell>
          <cell r="S147">
            <v>486.54238824587833</v>
          </cell>
          <cell r="T147">
            <v>194.61695529835131</v>
          </cell>
          <cell r="U147">
            <v>542.69304583835299</v>
          </cell>
          <cell r="V147">
            <v>1411.0019191797178</v>
          </cell>
          <cell r="W147">
            <v>542.69304583835299</v>
          </cell>
          <cell r="X147">
            <v>217.0772183353412</v>
          </cell>
          <cell r="Y147">
            <v>529.71843575862965</v>
          </cell>
          <cell r="Z147">
            <v>1377.2679329724372</v>
          </cell>
          <cell r="AA147">
            <v>529.71843575862965</v>
          </cell>
          <cell r="AB147">
            <v>211.88737430345188</v>
          </cell>
          <cell r="AC147">
            <v>520.35500880305926</v>
          </cell>
          <cell r="AD147">
            <v>1352.9230228879542</v>
          </cell>
          <cell r="AE147">
            <v>520.35500880305926</v>
          </cell>
          <cell r="AF147">
            <v>208.1420035212237</v>
          </cell>
          <cell r="AG147">
            <v>581.53810736224023</v>
          </cell>
          <cell r="AH147">
            <v>1511.9990791418247</v>
          </cell>
          <cell r="AI147">
            <v>581.53810736224023</v>
          </cell>
          <cell r="AJ147">
            <v>232.6152429448961</v>
          </cell>
          <cell r="AK147">
            <v>679.98084690415499</v>
          </cell>
          <cell r="AL147">
            <v>1767.9502019508027</v>
          </cell>
          <cell r="AM147">
            <v>679.98084690415499</v>
          </cell>
          <cell r="AN147">
            <v>271.99233876166198</v>
          </cell>
          <cell r="AO147">
            <v>853.17191105581151</v>
          </cell>
          <cell r="AP147">
            <v>2218.2469687451098</v>
          </cell>
          <cell r="AQ147">
            <v>853.17191105581151</v>
          </cell>
          <cell r="AR147">
            <v>341.26876442232464</v>
          </cell>
          <cell r="AS147">
            <v>8912.8207401442396</v>
          </cell>
          <cell r="AT147">
            <v>23173.333924375023</v>
          </cell>
          <cell r="AU147">
            <v>8912.8207401442396</v>
          </cell>
          <cell r="AV147">
            <v>3565.1282960576959</v>
          </cell>
        </row>
        <row r="148">
          <cell r="A148" t="str">
            <v>(-) Arrendamientos de titularización</v>
          </cell>
          <cell r="C148">
            <v>0</v>
          </cell>
          <cell r="D148">
            <v>0</v>
          </cell>
          <cell r="F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</row>
        <row r="149">
          <cell r="A149" t="str">
            <v>Total Generación Operacional de Caja</v>
          </cell>
          <cell r="C149">
            <v>4349.0801041095883</v>
          </cell>
          <cell r="D149">
            <v>-5687.7831041095906</v>
          </cell>
          <cell r="F149">
            <v>-5219.3553890987678</v>
          </cell>
          <cell r="H149">
            <v>-56033.144167555016</v>
          </cell>
          <cell r="I149">
            <v>-19937.956680792875</v>
          </cell>
          <cell r="J149">
            <v>-30339.1</v>
          </cell>
          <cell r="K149">
            <v>-17622.024577721881</v>
          </cell>
          <cell r="L149">
            <v>-15078.487724419916</v>
          </cell>
          <cell r="M149">
            <v>859.55168511434158</v>
          </cell>
          <cell r="N149">
            <v>-11101.336274337933</v>
          </cell>
          <cell r="O149">
            <v>-3621.5977032488254</v>
          </cell>
          <cell r="P149">
            <v>-354.93667746317715</v>
          </cell>
          <cell r="Q149">
            <v>4419.9965050406754</v>
          </cell>
          <cell r="R149">
            <v>-17744.394006627164</v>
          </cell>
          <cell r="S149">
            <v>5655.3877406324063</v>
          </cell>
          <cell r="T149">
            <v>9929.9881937146783</v>
          </cell>
          <cell r="U149">
            <v>3538.0812376622043</v>
          </cell>
          <cell r="V149">
            <v>-4052.5651904922265</v>
          </cell>
          <cell r="W149">
            <v>14439.127366257506</v>
          </cell>
          <cell r="X149">
            <v>19931.726210089433</v>
          </cell>
          <cell r="Y149">
            <v>8610.1600318408418</v>
          </cell>
          <cell r="Z149">
            <v>26914.950156055802</v>
          </cell>
          <cell r="AA149">
            <v>21583.956818164988</v>
          </cell>
          <cell r="AB149">
            <v>28082.463732377004</v>
          </cell>
          <cell r="AC149">
            <v>13318.878851997819</v>
          </cell>
          <cell r="AD149">
            <v>34561.559293196937</v>
          </cell>
          <cell r="AE149">
            <v>28257.762368748779</v>
          </cell>
          <cell r="AF149">
            <v>35708.697557081527</v>
          </cell>
          <cell r="AG149">
            <v>19234.128266132015</v>
          </cell>
          <cell r="AH149">
            <v>43948.11797003488</v>
          </cell>
          <cell r="AI149">
            <v>36570.282055214622</v>
          </cell>
          <cell r="AJ149">
            <v>45230.105502600876</v>
          </cell>
          <cell r="AK149">
            <v>26486.876586722901</v>
          </cell>
          <cell r="AL149">
            <v>55311.192764930602</v>
          </cell>
          <cell r="AM149">
            <v>46687.482951885344</v>
          </cell>
          <cell r="AN149">
            <v>56810.02512227124</v>
          </cell>
          <cell r="AO149">
            <v>35044.727558866223</v>
          </cell>
          <cell r="AP149">
            <v>68564.812910376</v>
          </cell>
          <cell r="AQ149">
            <v>58581.354811688281</v>
          </cell>
          <cell r="AR149">
            <v>70444.963070621263</v>
          </cell>
          <cell r="AS149">
            <v>36287.929799255733</v>
          </cell>
          <cell r="AT149">
            <v>62722.602535054786</v>
          </cell>
          <cell r="AU149">
            <v>63935.169792685621</v>
          </cell>
          <cell r="AV149">
            <v>82662.806080509079</v>
          </cell>
        </row>
        <row r="150">
          <cell r="L150">
            <v>-63039.612302141795</v>
          </cell>
          <cell r="M150">
            <v>-4176.6751159106152</v>
          </cell>
        </row>
        <row r="151">
          <cell r="A151" t="str">
            <v>Generación No Operacional de Caja</v>
          </cell>
        </row>
        <row r="152">
          <cell r="A152" t="str">
            <v>(+) Nuevas Capitalizaciones</v>
          </cell>
          <cell r="C152">
            <v>12500</v>
          </cell>
          <cell r="D152">
            <v>30000</v>
          </cell>
          <cell r="F152">
            <v>0</v>
          </cell>
          <cell r="H152">
            <v>38370.400000000001</v>
          </cell>
          <cell r="I152">
            <v>3129.7896896500001</v>
          </cell>
          <cell r="J152">
            <v>28236.700000000012</v>
          </cell>
          <cell r="K152">
            <v>19954.001999999997</v>
          </cell>
          <cell r="L152">
            <v>6874.4769999999999</v>
          </cell>
          <cell r="M152">
            <v>0</v>
          </cell>
          <cell r="N152">
            <v>51058.724167932662</v>
          </cell>
          <cell r="O152">
            <v>0</v>
          </cell>
          <cell r="P152">
            <v>0</v>
          </cell>
          <cell r="Q152">
            <v>0</v>
          </cell>
          <cell r="R152">
            <v>9405.5846452647966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</row>
        <row r="153">
          <cell r="A153" t="str">
            <v>(+) Desembolsos créditos co$</v>
          </cell>
          <cell r="C153">
            <v>0</v>
          </cell>
          <cell r="D153">
            <v>0</v>
          </cell>
          <cell r="F153">
            <v>10670</v>
          </cell>
          <cell r="H153">
            <v>0</v>
          </cell>
          <cell r="I153">
            <v>0</v>
          </cell>
          <cell r="J153">
            <v>12739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</row>
        <row r="154">
          <cell r="A154" t="str">
            <v>(+) Desembolsos CC, LI y Sindicado US$</v>
          </cell>
          <cell r="C154">
            <v>0</v>
          </cell>
          <cell r="D154">
            <v>108588.79001049532</v>
          </cell>
          <cell r="F154">
            <v>0</v>
          </cell>
          <cell r="H154">
            <v>0</v>
          </cell>
          <cell r="I154">
            <v>0</v>
          </cell>
          <cell r="J154">
            <v>223447.78865440702</v>
          </cell>
          <cell r="K154">
            <v>7875.8632379999999</v>
          </cell>
          <cell r="L154">
            <v>3592.5208040000002</v>
          </cell>
          <cell r="M154">
            <v>0</v>
          </cell>
          <cell r="N154">
            <v>3933.8330612017912</v>
          </cell>
          <cell r="O154">
            <v>0</v>
          </cell>
          <cell r="P154">
            <v>0</v>
          </cell>
          <cell r="Q154">
            <v>0</v>
          </cell>
          <cell r="R154">
            <v>14110.39245032118</v>
          </cell>
          <cell r="S154">
            <v>0</v>
          </cell>
          <cell r="T154">
            <v>0</v>
          </cell>
          <cell r="U154">
            <v>0</v>
          </cell>
          <cell r="V154">
            <v>176234.64597638583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</row>
        <row r="155">
          <cell r="A155" t="str">
            <v>(+) Emisiones de bonos</v>
          </cell>
          <cell r="C155">
            <v>0</v>
          </cell>
          <cell r="D155">
            <v>0</v>
          </cell>
          <cell r="F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120000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</row>
        <row r="156">
          <cell r="A156" t="str">
            <v>(-) Intereses Causados Y Pagados CO$</v>
          </cell>
          <cell r="C156">
            <v>551.73913043478262</v>
          </cell>
          <cell r="D156">
            <v>10050.191179535837</v>
          </cell>
          <cell r="F156">
            <v>2887.6850618829285</v>
          </cell>
          <cell r="H156">
            <v>1334.8807140568417</v>
          </cell>
          <cell r="I156">
            <v>2206.5634816808624</v>
          </cell>
          <cell r="J156">
            <v>3038.9</v>
          </cell>
          <cell r="K156">
            <v>2057.2436068100806</v>
          </cell>
          <cell r="L156">
            <v>10261.85713311861</v>
          </cell>
          <cell r="M156">
            <v>598.23277451297974</v>
          </cell>
          <cell r="N156">
            <v>255.71329300105134</v>
          </cell>
          <cell r="O156">
            <v>252.02782153790537</v>
          </cell>
          <cell r="P156">
            <v>251.81930830095226</v>
          </cell>
          <cell r="Q156">
            <v>220.5252414092333</v>
          </cell>
          <cell r="R156">
            <v>5143.4530290850134</v>
          </cell>
          <cell r="S156">
            <v>5143.2626442143419</v>
          </cell>
          <cell r="T156">
            <v>5143.0722593436703</v>
          </cell>
          <cell r="U156">
            <v>5142.8818744729988</v>
          </cell>
          <cell r="V156">
            <v>5142.6914896023272</v>
          </cell>
          <cell r="W156">
            <v>4926.3451961043329</v>
          </cell>
          <cell r="X156">
            <v>4926.1548112336613</v>
          </cell>
          <cell r="Y156">
            <v>4925.9644263629898</v>
          </cell>
          <cell r="Z156">
            <v>4925.7740414923182</v>
          </cell>
          <cell r="AA156">
            <v>4925.5836566216467</v>
          </cell>
          <cell r="AB156">
            <v>4925.3932717509751</v>
          </cell>
          <cell r="AC156">
            <v>4925.2028868803045</v>
          </cell>
          <cell r="AD156">
            <v>4925.012502009633</v>
          </cell>
          <cell r="AE156">
            <v>4924.8221171389614</v>
          </cell>
          <cell r="AF156">
            <v>4924.6317322682899</v>
          </cell>
          <cell r="AG156">
            <v>4924.4413473976183</v>
          </cell>
          <cell r="AH156">
            <v>4924.2509625269468</v>
          </cell>
          <cell r="AI156">
            <v>4924.0605776562752</v>
          </cell>
          <cell r="AJ156">
            <v>4923.8701927856036</v>
          </cell>
          <cell r="AK156">
            <v>4923.6798079149321</v>
          </cell>
          <cell r="AL156">
            <v>0.37125049780944086</v>
          </cell>
          <cell r="AM156">
            <v>0.18086562713795068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</row>
        <row r="157">
          <cell r="A157" t="str">
            <v>(-) Intereses créditos en dólares</v>
          </cell>
          <cell r="C157">
            <v>0</v>
          </cell>
          <cell r="D157">
            <v>5646.6170805457568</v>
          </cell>
          <cell r="F157">
            <v>0</v>
          </cell>
          <cell r="H157">
            <v>2728.3680885943918</v>
          </cell>
          <cell r="I157">
            <v>2737.8833530884976</v>
          </cell>
          <cell r="J157">
            <v>14141.072197490801</v>
          </cell>
          <cell r="K157">
            <v>6321.0816603023359</v>
          </cell>
          <cell r="L157">
            <v>6835.3222958597953</v>
          </cell>
          <cell r="M157">
            <v>7180.9539380954047</v>
          </cell>
          <cell r="N157">
            <v>7061.9116481343317</v>
          </cell>
          <cell r="O157">
            <v>7437.0876766134052</v>
          </cell>
          <cell r="P157">
            <v>7471.0549563518416</v>
          </cell>
          <cell r="Q157">
            <v>7677.9633312127198</v>
          </cell>
          <cell r="R157">
            <v>7520.0483532272765</v>
          </cell>
          <cell r="S157">
            <v>6603.1238394010652</v>
          </cell>
          <cell r="T157">
            <v>6554.6999528094639</v>
          </cell>
          <cell r="U157">
            <v>5271.321001136087</v>
          </cell>
          <cell r="V157">
            <v>11839.665388065278</v>
          </cell>
          <cell r="W157">
            <v>7991.6409840096203</v>
          </cell>
          <cell r="X157">
            <v>7851.1228370977151</v>
          </cell>
          <cell r="Y157">
            <v>6288.4310804785346</v>
          </cell>
          <cell r="Z157">
            <v>5799.9591452894219</v>
          </cell>
          <cell r="AA157">
            <v>4919.1600027962622</v>
          </cell>
          <cell r="AB157">
            <v>4983.8610003728472</v>
          </cell>
          <cell r="AC157">
            <v>4200.5574144522679</v>
          </cell>
          <cell r="AD157">
            <v>4255.8067364784465</v>
          </cell>
          <cell r="AE157">
            <v>2769.5478082611025</v>
          </cell>
          <cell r="AF157">
            <v>2805.9752686260181</v>
          </cell>
          <cell r="AG157">
            <v>1948.4779192276219</v>
          </cell>
          <cell r="AH157">
            <v>1974.1059665077096</v>
          </cell>
          <cell r="AI157">
            <v>918.0865948814461</v>
          </cell>
          <cell r="AJ157">
            <v>930.16205461781453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</row>
        <row r="158">
          <cell r="A158" t="str">
            <v>(+) Resultado Financiero C.P.</v>
          </cell>
          <cell r="C158">
            <v>740.78822607612744</v>
          </cell>
          <cell r="D158">
            <v>2879.9494581129998</v>
          </cell>
          <cell r="F158">
            <v>1163.0436158644684</v>
          </cell>
          <cell r="H158">
            <v>1343</v>
          </cell>
          <cell r="I158">
            <v>0</v>
          </cell>
          <cell r="J158">
            <v>0</v>
          </cell>
          <cell r="K158">
            <v>6992.2670486763618</v>
          </cell>
          <cell r="L158">
            <v>4241.9225698090422</v>
          </cell>
          <cell r="M158">
            <v>977.59003774346172</v>
          </cell>
          <cell r="N158">
            <v>1427.7783093131154</v>
          </cell>
          <cell r="O158">
            <v>1935.3939407953617</v>
          </cell>
          <cell r="P158">
            <v>1432.2501245705016</v>
          </cell>
          <cell r="Q158">
            <v>1138.956398047944</v>
          </cell>
          <cell r="R158">
            <v>1612.9103528213934</v>
          </cell>
          <cell r="S158">
            <v>2183.9632612764053</v>
          </cell>
          <cell r="T158">
            <v>1053.4345609739773</v>
          </cell>
          <cell r="U158">
            <v>-293.93868658498468</v>
          </cell>
          <cell r="V158">
            <v>1254.6998545034467</v>
          </cell>
          <cell r="W158">
            <v>2399.0093331478201</v>
          </cell>
          <cell r="X158">
            <v>1456.6390325461552</v>
          </cell>
          <cell r="Y158">
            <v>593.40302738542698</v>
          </cell>
          <cell r="Z158">
            <v>-1403.3417448041839</v>
          </cell>
          <cell r="AA158">
            <v>-989.34665554838318</v>
          </cell>
          <cell r="AB158">
            <v>-1732.5834617029209</v>
          </cell>
          <cell r="AC158">
            <v>-1634.1508135727352</v>
          </cell>
          <cell r="AD158">
            <v>-2818.0358412633823</v>
          </cell>
          <cell r="AE158">
            <v>-2107.1448307454402</v>
          </cell>
          <cell r="AF158">
            <v>-2579.1118582004833</v>
          </cell>
          <cell r="AG158">
            <v>-2187.3063433443763</v>
          </cell>
          <cell r="AH158">
            <v>-2860.8826947636044</v>
          </cell>
          <cell r="AI158">
            <v>-1744.4102654876078</v>
          </cell>
          <cell r="AJ158">
            <v>-1826.0698792467897</v>
          </cell>
          <cell r="AK158">
            <v>-5843.7343870143113</v>
          </cell>
          <cell r="AL158">
            <v>-3861.7628399673122</v>
          </cell>
          <cell r="AM158">
            <v>-2145.9081752032075</v>
          </cell>
          <cell r="AN158">
            <v>17.486724491118679</v>
          </cell>
          <cell r="AO158">
            <v>587.73964133953496</v>
          </cell>
          <cell r="AP158">
            <v>2238.8830296881079</v>
          </cell>
          <cell r="AQ158">
            <v>4312.9389255230744</v>
          </cell>
          <cell r="AR158">
            <v>6481.9847816472429</v>
          </cell>
          <cell r="AS158">
            <v>8368.1005974432901</v>
          </cell>
          <cell r="AT158">
            <v>10003.637133784789</v>
          </cell>
          <cell r="AU158">
            <v>11938.031681968052</v>
          </cell>
          <cell r="AV158">
            <v>0</v>
          </cell>
        </row>
        <row r="159">
          <cell r="A159" t="str">
            <v>(-) Amortización deuda (co$, Bonos,C.P.)</v>
          </cell>
          <cell r="C159">
            <v>0</v>
          </cell>
          <cell r="D159">
            <v>0</v>
          </cell>
          <cell r="F159">
            <v>0</v>
          </cell>
          <cell r="H159">
            <v>670</v>
          </cell>
          <cell r="I159">
            <v>0</v>
          </cell>
          <cell r="J159">
            <v>16500</v>
          </cell>
          <cell r="K159">
            <v>110.7</v>
          </cell>
          <cell r="L159">
            <v>70.7</v>
          </cell>
          <cell r="M159">
            <v>6570.7</v>
          </cell>
          <cell r="N159">
            <v>70.7</v>
          </cell>
          <cell r="O159">
            <v>4</v>
          </cell>
          <cell r="P159">
            <v>70.7</v>
          </cell>
          <cell r="Q159">
            <v>4</v>
          </cell>
          <cell r="R159">
            <v>4</v>
          </cell>
          <cell r="S159">
            <v>4</v>
          </cell>
          <cell r="T159">
            <v>4</v>
          </cell>
          <cell r="U159">
            <v>4</v>
          </cell>
          <cell r="V159">
            <v>13633.621626299398</v>
          </cell>
          <cell r="W159">
            <v>4</v>
          </cell>
          <cell r="X159">
            <v>4</v>
          </cell>
          <cell r="Y159">
            <v>4</v>
          </cell>
          <cell r="Z159">
            <v>4</v>
          </cell>
          <cell r="AA159">
            <v>36429.850062955542</v>
          </cell>
          <cell r="AB159">
            <v>25683.983559756845</v>
          </cell>
          <cell r="AC159">
            <v>44975.815048766526</v>
          </cell>
          <cell r="AD159">
            <v>42420.847311674013</v>
          </cell>
          <cell r="AE159">
            <v>73150.367523056892</v>
          </cell>
          <cell r="AF159">
            <v>54698.119910453621</v>
          </cell>
          <cell r="AG159">
            <v>66948.735443261772</v>
          </cell>
          <cell r="AH159">
            <v>56778.832787099367</v>
          </cell>
          <cell r="AI159">
            <v>74262.52218320797</v>
          </cell>
          <cell r="AJ159">
            <v>45282.797566018671</v>
          </cell>
          <cell r="AK159">
            <v>167402.39591617385</v>
          </cell>
          <cell r="AL159">
            <v>151686.93352438018</v>
          </cell>
          <cell r="AM159">
            <v>100241.67484991469</v>
          </cell>
          <cell r="AN159">
            <v>55700.280938859687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</row>
        <row r="160">
          <cell r="A160" t="str">
            <v>(-) Amortización Leasing Internacional</v>
          </cell>
          <cell r="C160">
            <v>0</v>
          </cell>
          <cell r="D160">
            <v>0</v>
          </cell>
          <cell r="F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</row>
        <row r="161">
          <cell r="A161" t="str">
            <v>(-) Amortizaciones a CNTV por licencia</v>
          </cell>
          <cell r="C161">
            <v>0</v>
          </cell>
          <cell r="D161">
            <v>87921.56896732001</v>
          </cell>
          <cell r="F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12356.20353268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</row>
        <row r="162">
          <cell r="A162" t="str">
            <v>(-) Amortización Créditos en dólares</v>
          </cell>
          <cell r="C162">
            <v>0</v>
          </cell>
          <cell r="D162">
            <v>0</v>
          </cell>
          <cell r="F162">
            <v>0</v>
          </cell>
          <cell r="H162">
            <v>0</v>
          </cell>
          <cell r="I162">
            <v>0</v>
          </cell>
          <cell r="J162">
            <v>138531.29999999999</v>
          </cell>
          <cell r="K162">
            <v>412.10900600000002</v>
          </cell>
          <cell r="L162">
            <v>7100.2793000000001</v>
          </cell>
          <cell r="M162">
            <v>96.634264024962221</v>
          </cell>
          <cell r="N162">
            <v>0</v>
          </cell>
          <cell r="O162">
            <v>0</v>
          </cell>
          <cell r="P162">
            <v>436.76674156097596</v>
          </cell>
          <cell r="Q162">
            <v>9409.7650433070175</v>
          </cell>
          <cell r="R162">
            <v>72411.626149129821</v>
          </cell>
          <cell r="S162">
            <v>1583.0631850068787</v>
          </cell>
          <cell r="T162">
            <v>66663.801164199263</v>
          </cell>
          <cell r="U162">
            <v>717.7857408645915</v>
          </cell>
          <cell r="V162">
            <v>61940.220020802837</v>
          </cell>
          <cell r="W162">
            <v>11032.145494024329</v>
          </cell>
          <cell r="X162">
            <v>62238.257136702327</v>
          </cell>
          <cell r="Y162">
            <v>0</v>
          </cell>
          <cell r="Z162">
            <v>69326.310438306304</v>
          </cell>
          <cell r="AA162">
            <v>0</v>
          </cell>
          <cell r="AB162">
            <v>35728.457487559936</v>
          </cell>
          <cell r="AC162">
            <v>0</v>
          </cell>
          <cell r="AD162">
            <v>53288.224424828368</v>
          </cell>
          <cell r="AE162">
            <v>0</v>
          </cell>
          <cell r="AF162">
            <v>37645.594230794879</v>
          </cell>
          <cell r="AG162">
            <v>0</v>
          </cell>
          <cell r="AH162">
            <v>51668.567742345229</v>
          </cell>
          <cell r="AI162">
            <v>0</v>
          </cell>
          <cell r="AJ162">
            <v>39665.601726105837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</row>
        <row r="163">
          <cell r="A163" t="str">
            <v>(-) Dividendos pagados</v>
          </cell>
          <cell r="C163">
            <v>0</v>
          </cell>
          <cell r="D163">
            <v>0</v>
          </cell>
          <cell r="F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11952.157313171247</v>
          </cell>
          <cell r="AU163">
            <v>11952.157313171247</v>
          </cell>
          <cell r="AV163">
            <v>11952.157313171247</v>
          </cell>
        </row>
        <row r="164">
          <cell r="A164" t="str">
            <v>Total generación no operacional de caja</v>
          </cell>
          <cell r="C164">
            <v>12689.049095641345</v>
          </cell>
          <cell r="D164">
            <v>37850.36224120672</v>
          </cell>
          <cell r="F164">
            <v>8945.3585539815394</v>
          </cell>
          <cell r="H164">
            <v>34980.151197348772</v>
          </cell>
          <cell r="I164">
            <v>-1814.6571451193599</v>
          </cell>
          <cell r="J164">
            <v>92212.216456916241</v>
          </cell>
          <cell r="K164">
            <v>25920.998013563945</v>
          </cell>
          <cell r="L164">
            <v>-21915.44188784936</v>
          </cell>
          <cell r="M164">
            <v>-13468.930938889886</v>
          </cell>
          <cell r="N164">
            <v>49032.01059731219</v>
          </cell>
          <cell r="O164">
            <v>-5757.7215573559497</v>
          </cell>
          <cell r="P164">
            <v>-6798.0908816432675</v>
          </cell>
          <cell r="Q164">
            <v>-16173.297217881027</v>
          </cell>
          <cell r="R164">
            <v>60049.759916965268</v>
          </cell>
          <cell r="S164">
            <v>-11149.486407345879</v>
          </cell>
          <cell r="T164">
            <v>-77312.138815378421</v>
          </cell>
          <cell r="U164">
            <v>-11429.927303058663</v>
          </cell>
          <cell r="V164">
            <v>84933.147306119441</v>
          </cell>
          <cell r="W164">
            <v>-21555.122340990463</v>
          </cell>
          <cell r="X164">
            <v>-73562.895752487544</v>
          </cell>
          <cell r="Y164">
            <v>-10624.992479456096</v>
          </cell>
          <cell r="Z164">
            <v>-81459.385369892232</v>
          </cell>
          <cell r="AA164">
            <v>-47263.940377921834</v>
          </cell>
          <cell r="AB164">
            <v>-73054.278781143526</v>
          </cell>
          <cell r="AC164">
            <v>-55735.726163671832</v>
          </cell>
          <cell r="AD164">
            <v>-107707.92681625384</v>
          </cell>
          <cell r="AE164">
            <v>-82951.8822792024</v>
          </cell>
          <cell r="AF164">
            <v>-102653.4330003433</v>
          </cell>
          <cell r="AG164">
            <v>-76008.961053231382</v>
          </cell>
          <cell r="AH164">
            <v>-118206.64015324286</v>
          </cell>
          <cell r="AI164">
            <v>-81849.079621233293</v>
          </cell>
          <cell r="AJ164">
            <v>-92628.501418774715</v>
          </cell>
          <cell r="AK164">
            <v>-178169.81011110308</v>
          </cell>
          <cell r="AL164">
            <v>-155549.06761484529</v>
          </cell>
          <cell r="AM164">
            <v>-102387.76389074503</v>
          </cell>
          <cell r="AN164">
            <v>-55682.794214368565</v>
          </cell>
          <cell r="AO164">
            <v>587.73964133953496</v>
          </cell>
          <cell r="AP164">
            <v>2238.8830296881079</v>
          </cell>
          <cell r="AQ164">
            <v>4312.9389255230744</v>
          </cell>
          <cell r="AR164">
            <v>6481.9847816472429</v>
          </cell>
          <cell r="AS164">
            <v>8368.1005974432901</v>
          </cell>
          <cell r="AT164">
            <v>-1948.520179386458</v>
          </cell>
          <cell r="AU164">
            <v>-14.125631203194644</v>
          </cell>
          <cell r="AV164">
            <v>-11952.157313171247</v>
          </cell>
        </row>
        <row r="166">
          <cell r="A166" t="str">
            <v xml:space="preserve">Superávit (Déficit) de Caja </v>
          </cell>
          <cell r="C166">
            <v>17038.129199750932</v>
          </cell>
          <cell r="D166">
            <v>32162.579137097127</v>
          </cell>
          <cell r="F166">
            <v>3726.0031648827717</v>
          </cell>
          <cell r="H166">
            <v>-21052.992970206244</v>
          </cell>
          <cell r="I166">
            <v>-21752.613825912234</v>
          </cell>
          <cell r="J166">
            <v>61873.116456916243</v>
          </cell>
          <cell r="K166">
            <v>8298.9734358420646</v>
          </cell>
          <cell r="L166">
            <v>-36993.929612269276</v>
          </cell>
          <cell r="M166">
            <v>-12609.379253775543</v>
          </cell>
          <cell r="N166">
            <v>37930.674322974257</v>
          </cell>
          <cell r="O166">
            <v>-9379.3192606047742</v>
          </cell>
          <cell r="P166">
            <v>-7153.0275591064446</v>
          </cell>
          <cell r="Q166">
            <v>-11753.300712840351</v>
          </cell>
          <cell r="R166">
            <v>42305.365910338107</v>
          </cell>
          <cell r="S166">
            <v>-5494.098666713473</v>
          </cell>
          <cell r="T166">
            <v>-67382.15062166375</v>
          </cell>
          <cell r="U166">
            <v>-7891.8460653964585</v>
          </cell>
          <cell r="V166">
            <v>80880.582115627214</v>
          </cell>
          <cell r="W166">
            <v>-7115.9949747329574</v>
          </cell>
          <cell r="X166">
            <v>-53631.169542398115</v>
          </cell>
          <cell r="Y166">
            <v>-2014.8324476152538</v>
          </cell>
          <cell r="Z166">
            <v>-54544.435213836434</v>
          </cell>
          <cell r="AA166">
            <v>-25679.983559756845</v>
          </cell>
          <cell r="AB166">
            <v>-44971.815048766526</v>
          </cell>
          <cell r="AC166">
            <v>-42416.847311674013</v>
          </cell>
          <cell r="AD166">
            <v>-73146.367523056892</v>
          </cell>
          <cell r="AE166">
            <v>-54694.119910453621</v>
          </cell>
          <cell r="AF166">
            <v>-66944.735443261772</v>
          </cell>
          <cell r="AG166">
            <v>-56774.832787099367</v>
          </cell>
          <cell r="AH166">
            <v>-74258.52218320797</v>
          </cell>
          <cell r="AI166">
            <v>-45278.797566018671</v>
          </cell>
          <cell r="AJ166">
            <v>-47398.395916173838</v>
          </cell>
          <cell r="AK166">
            <v>-151682.93352438018</v>
          </cell>
          <cell r="AL166">
            <v>-100237.87484991469</v>
          </cell>
          <cell r="AM166">
            <v>-55700.280938859687</v>
          </cell>
          <cell r="AN166">
            <v>1127.2309079026745</v>
          </cell>
          <cell r="AO166">
            <v>35632.467200205756</v>
          </cell>
          <cell r="AP166">
            <v>70803.695940064106</v>
          </cell>
          <cell r="AQ166">
            <v>62894.293737211352</v>
          </cell>
          <cell r="AR166">
            <v>76926.947852268509</v>
          </cell>
          <cell r="AS166">
            <v>44656.030396699025</v>
          </cell>
          <cell r="AT166">
            <v>60774.082355668332</v>
          </cell>
          <cell r="AU166">
            <v>63921.044161482423</v>
          </cell>
          <cell r="AV166">
            <v>70710.648767337829</v>
          </cell>
        </row>
        <row r="168">
          <cell r="A168" t="str">
            <v>Necesidades de financiación</v>
          </cell>
          <cell r="C168">
            <v>0</v>
          </cell>
          <cell r="D168">
            <v>0</v>
          </cell>
          <cell r="F168">
            <v>0</v>
          </cell>
          <cell r="H168">
            <v>0</v>
          </cell>
          <cell r="I168">
            <v>21133.313825912235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7629.6216262993994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36425.850062955542</v>
          </cell>
          <cell r="AA168">
            <v>25679.983559756845</v>
          </cell>
          <cell r="AB168">
            <v>44971.815048766526</v>
          </cell>
          <cell r="AC168">
            <v>42416.847311674013</v>
          </cell>
          <cell r="AD168">
            <v>73146.367523056892</v>
          </cell>
          <cell r="AE168">
            <v>54694.119910453621</v>
          </cell>
          <cell r="AF168">
            <v>66944.735443261772</v>
          </cell>
          <cell r="AG168">
            <v>56774.832787099367</v>
          </cell>
          <cell r="AH168">
            <v>74258.52218320797</v>
          </cell>
          <cell r="AI168">
            <v>45278.797566018671</v>
          </cell>
          <cell r="AJ168">
            <v>47398.395916173838</v>
          </cell>
          <cell r="AK168">
            <v>151682.93352438018</v>
          </cell>
          <cell r="AL168">
            <v>100237.87484991469</v>
          </cell>
          <cell r="AM168">
            <v>55700.280938859687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</row>
        <row r="169">
          <cell r="O169" t="str">
            <v>millones de US$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3.275982531214102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14.651207177987716</v>
          </cell>
          <cell r="AA169">
            <v>10.194912033841179</v>
          </cell>
          <cell r="AB169">
            <v>17.621958935729307</v>
          </cell>
          <cell r="AC169">
            <v>16.405035793946421</v>
          </cell>
          <cell r="AD169">
            <v>27.922647109265974</v>
          </cell>
          <cell r="AE169">
            <v>20.607698406529085</v>
          </cell>
          <cell r="AF169">
            <v>24.896042029773415</v>
          </cell>
          <cell r="AG169">
            <v>20.83985870734853</v>
          </cell>
          <cell r="AH169">
            <v>26.903590001844822</v>
          </cell>
          <cell r="AI169">
            <v>16.191379288763123</v>
          </cell>
          <cell r="AJ169">
            <v>16.7292947528816</v>
          </cell>
          <cell r="AK169">
            <v>52.841572780703508</v>
          </cell>
          <cell r="AL169">
            <v>34.46639764979524</v>
          </cell>
          <cell r="AM169">
            <v>18.903684347149809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</row>
        <row r="170">
          <cell r="A170" t="str">
            <v>Superávit (Déficit) de Caja acumulado</v>
          </cell>
          <cell r="B170">
            <v>0</v>
          </cell>
          <cell r="C170">
            <v>17038.129199750932</v>
          </cell>
          <cell r="D170">
            <v>49200.70833684806</v>
          </cell>
          <cell r="E170">
            <v>11512</v>
          </cell>
          <cell r="F170">
            <v>15238.003164882772</v>
          </cell>
          <cell r="G170">
            <v>4190</v>
          </cell>
          <cell r="H170">
            <v>619.29999999999995</v>
          </cell>
          <cell r="I170">
            <v>0</v>
          </cell>
          <cell r="J170">
            <v>62492.416456916246</v>
          </cell>
          <cell r="K170">
            <v>70791.389892758307</v>
          </cell>
          <cell r="L170">
            <v>33797.460280489031</v>
          </cell>
          <cell r="M170">
            <v>21188.081026713488</v>
          </cell>
          <cell r="N170">
            <v>59118.755349687744</v>
          </cell>
          <cell r="O170">
            <v>49739.43608908297</v>
          </cell>
          <cell r="P170">
            <v>42586.408529976528</v>
          </cell>
          <cell r="Q170">
            <v>30833.107817136177</v>
          </cell>
          <cell r="R170">
            <v>73138.47372747428</v>
          </cell>
          <cell r="S170">
            <v>67644.375060760809</v>
          </cell>
          <cell r="T170">
            <v>262.22443909705908</v>
          </cell>
          <cell r="U170">
            <v>0</v>
          </cell>
          <cell r="V170">
            <v>80880.582115627214</v>
          </cell>
          <cell r="W170">
            <v>73764.587140894262</v>
          </cell>
          <cell r="X170">
            <v>20133.417598496148</v>
          </cell>
          <cell r="Y170">
            <v>18118.585150880892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1127.2309079026745</v>
          </cell>
          <cell r="AO170">
            <v>36759.69810810843</v>
          </cell>
          <cell r="AP170">
            <v>107563.39404817254</v>
          </cell>
          <cell r="AQ170">
            <v>170457.6877853839</v>
          </cell>
          <cell r="AR170">
            <v>247384.63563765242</v>
          </cell>
          <cell r="AS170">
            <v>292040.66603435145</v>
          </cell>
          <cell r="AT170">
            <v>352814.74839001975</v>
          </cell>
          <cell r="AU170">
            <v>416735.79255150218</v>
          </cell>
          <cell r="AV170">
            <v>487446.44131884002</v>
          </cell>
        </row>
      </sheetData>
      <sheetData sheetId="18" refreshError="1">
        <row r="120">
          <cell r="A120" t="str">
            <v>CANAL CARACOL</v>
          </cell>
        </row>
        <row r="121">
          <cell r="A121" t="str">
            <v>Flujo de caja - 1.999</v>
          </cell>
          <cell r="C121" t="str">
            <v>Enero</v>
          </cell>
          <cell r="D121" t="str">
            <v>Febrero</v>
          </cell>
          <cell r="E121" t="str">
            <v>Marzo</v>
          </cell>
          <cell r="F121" t="str">
            <v>Abril</v>
          </cell>
          <cell r="G121" t="str">
            <v>Mayo</v>
          </cell>
          <cell r="H121" t="str">
            <v>Junio</v>
          </cell>
          <cell r="I121" t="str">
            <v>Julio</v>
          </cell>
          <cell r="J121" t="str">
            <v>Agosto</v>
          </cell>
          <cell r="K121" t="str">
            <v>Septiembre</v>
          </cell>
          <cell r="L121" t="str">
            <v>Octubre</v>
          </cell>
          <cell r="M121" t="str">
            <v>Noviembre</v>
          </cell>
          <cell r="N121" t="str">
            <v>Diciembre</v>
          </cell>
          <cell r="P121" t="str">
            <v>TOTAL</v>
          </cell>
        </row>
        <row r="123">
          <cell r="A123" t="str">
            <v>Generación Operacional de Caja</v>
          </cell>
        </row>
        <row r="124">
          <cell r="A124" t="str">
            <v>(+) Utilidad Operacional</v>
          </cell>
          <cell r="C124">
            <v>-2862.9212947790093</v>
          </cell>
          <cell r="D124">
            <v>-3744.0842870271517</v>
          </cell>
          <cell r="E124">
            <v>-2502.0480637140672</v>
          </cell>
          <cell r="F124">
            <v>-1715.5676080872172</v>
          </cell>
          <cell r="G124">
            <v>-957.86141271076031</v>
          </cell>
          <cell r="H124">
            <v>-1972.909586542738</v>
          </cell>
          <cell r="I124">
            <v>1779.850641527114</v>
          </cell>
          <cell r="J124">
            <v>-1634.5223985412663</v>
          </cell>
          <cell r="K124">
            <v>-488.03658945707593</v>
          </cell>
          <cell r="L124">
            <v>283.57140727237947</v>
          </cell>
          <cell r="M124">
            <v>543.4393452030572</v>
          </cell>
          <cell r="N124">
            <v>-244.91331954072757</v>
          </cell>
          <cell r="P124">
            <v>-13516.003166397462</v>
          </cell>
        </row>
        <row r="125">
          <cell r="A125" t="str">
            <v>(+) Depreciaciones</v>
          </cell>
          <cell r="C125">
            <v>188.53605804797985</v>
          </cell>
          <cell r="D125">
            <v>188.53605804797985</v>
          </cell>
          <cell r="E125">
            <v>188.53605804797985</v>
          </cell>
          <cell r="F125">
            <v>476.8794831533333</v>
          </cell>
          <cell r="G125">
            <v>476.8794831533333</v>
          </cell>
          <cell r="H125">
            <v>476.8794831533333</v>
          </cell>
          <cell r="I125">
            <v>274.35623865203888</v>
          </cell>
          <cell r="J125">
            <v>274.35623865203888</v>
          </cell>
          <cell r="K125">
            <v>274.35623865203888</v>
          </cell>
          <cell r="L125">
            <v>297.27677013596502</v>
          </cell>
          <cell r="M125">
            <v>297.27677013596502</v>
          </cell>
          <cell r="N125">
            <v>297.27677013596502</v>
          </cell>
          <cell r="P125">
            <v>3711.1456499679502</v>
          </cell>
        </row>
        <row r="126">
          <cell r="A126" t="str">
            <v>(+) Amortización de Diferidos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595.58480741599647</v>
          </cell>
          <cell r="K126">
            <v>595.58480741599647</v>
          </cell>
          <cell r="L126">
            <v>583.78769516616194</v>
          </cell>
          <cell r="M126">
            <v>583.78769516616194</v>
          </cell>
          <cell r="N126">
            <v>583.78769516616194</v>
          </cell>
          <cell r="P126">
            <v>2942.5327003304787</v>
          </cell>
        </row>
        <row r="127">
          <cell r="A127" t="str">
            <v>(-) Programación activada y otros gastos activados</v>
          </cell>
          <cell r="C127">
            <v>3007.5071757779419</v>
          </cell>
          <cell r="D127">
            <v>3312.5584287844226</v>
          </cell>
          <cell r="E127">
            <v>3671.4192540491176</v>
          </cell>
          <cell r="F127">
            <v>3838.9225289166693</v>
          </cell>
          <cell r="G127">
            <v>4025.6616800389229</v>
          </cell>
          <cell r="H127">
            <v>4063.0671275340728</v>
          </cell>
          <cell r="I127">
            <v>4524.8266937873041</v>
          </cell>
          <cell r="J127">
            <v>3648.7030312972561</v>
          </cell>
          <cell r="K127">
            <v>3623.2191738507263</v>
          </cell>
          <cell r="L127">
            <v>3851.0978567319762</v>
          </cell>
          <cell r="M127">
            <v>3484.1304167642684</v>
          </cell>
          <cell r="N127">
            <v>3428.9766020788529</v>
          </cell>
          <cell r="P127">
            <v>44480.08996961153</v>
          </cell>
        </row>
        <row r="128">
          <cell r="A128" t="str">
            <v>(-) Incrementos en el capital de trabajo</v>
          </cell>
          <cell r="C128">
            <v>-9186.5491856891676</v>
          </cell>
          <cell r="D128">
            <v>501.43644033269447</v>
          </cell>
          <cell r="E128">
            <v>7484.0169709624133</v>
          </cell>
          <cell r="F128">
            <v>-4119.1044705594722</v>
          </cell>
          <cell r="G128">
            <v>1512.1988354958885</v>
          </cell>
          <cell r="H128">
            <v>1439.5309108625333</v>
          </cell>
          <cell r="I128">
            <v>-94.037701966612076</v>
          </cell>
          <cell r="J128">
            <v>-188.32871908343077</v>
          </cell>
          <cell r="K128">
            <v>-2350.1774538131504</v>
          </cell>
          <cell r="L128">
            <v>2960.4838643069525</v>
          </cell>
          <cell r="M128">
            <v>155.09337908409725</v>
          </cell>
          <cell r="N128">
            <v>3339.8915155615286</v>
          </cell>
          <cell r="P128">
            <v>1454.4543854942749</v>
          </cell>
        </row>
        <row r="129">
          <cell r="A129" t="str">
            <v>(-) Plan de Inversiones</v>
          </cell>
          <cell r="C129">
            <v>1000</v>
          </cell>
          <cell r="D129">
            <v>5000</v>
          </cell>
          <cell r="E129">
            <v>3209.4001848009993</v>
          </cell>
          <cell r="F129">
            <v>4543</v>
          </cell>
          <cell r="G129">
            <v>0</v>
          </cell>
          <cell r="H129">
            <v>0</v>
          </cell>
          <cell r="I129">
            <v>10880.260371299999</v>
          </cell>
          <cell r="J129">
            <v>0</v>
          </cell>
          <cell r="K129">
            <v>0</v>
          </cell>
          <cell r="L129">
            <v>7242.6230853999987</v>
          </cell>
          <cell r="M129">
            <v>0</v>
          </cell>
          <cell r="N129">
            <v>0</v>
          </cell>
          <cell r="P129">
            <v>31875.283641500999</v>
          </cell>
        </row>
        <row r="130">
          <cell r="A130" t="str">
            <v>(-) Imporrenta pagado</v>
          </cell>
          <cell r="C130">
            <v>17.533333333333335</v>
          </cell>
          <cell r="D130">
            <v>17.533333333333335</v>
          </cell>
          <cell r="E130">
            <v>17.533333333333335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P130">
            <v>52.600000000000009</v>
          </cell>
        </row>
        <row r="131">
          <cell r="A131" t="str">
            <v>(-) Arrendamientos de titularización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P131">
            <v>0</v>
          </cell>
        </row>
        <row r="132">
          <cell r="A132" t="str">
            <v>Total Generación Operacional de Caja</v>
          </cell>
          <cell r="C132">
            <v>2487.1234398468637</v>
          </cell>
          <cell r="D132">
            <v>-12387.076431429621</v>
          </cell>
          <cell r="E132">
            <v>-16695.881748811953</v>
          </cell>
          <cell r="F132">
            <v>-5501.5061832910815</v>
          </cell>
          <cell r="G132">
            <v>-6018.8424450922384</v>
          </cell>
          <cell r="H132">
            <v>-6998.6281417860109</v>
          </cell>
          <cell r="I132">
            <v>-13256.842482941538</v>
          </cell>
          <cell r="J132">
            <v>-4224.955664687056</v>
          </cell>
          <cell r="K132">
            <v>-891.1372634266163</v>
          </cell>
          <cell r="L132">
            <v>-12889.568933864421</v>
          </cell>
          <cell r="M132">
            <v>-2214.7199853431812</v>
          </cell>
          <cell r="N132">
            <v>-6132.7169718789819</v>
          </cell>
          <cell r="P132">
            <v>-84724.752812705832</v>
          </cell>
        </row>
        <row r="134">
          <cell r="A134" t="str">
            <v>Generación No Operacional de Caja</v>
          </cell>
        </row>
        <row r="135">
          <cell r="A135" t="str">
            <v>(+) Nuevas Capitalizaciones</v>
          </cell>
          <cell r="C135">
            <v>3129.7896896500001</v>
          </cell>
          <cell r="D135">
            <v>0</v>
          </cell>
          <cell r="E135">
            <v>0</v>
          </cell>
          <cell r="F135">
            <v>28236.700000000012</v>
          </cell>
          <cell r="G135">
            <v>0</v>
          </cell>
          <cell r="H135">
            <v>0</v>
          </cell>
          <cell r="I135">
            <v>19954.001999999997</v>
          </cell>
          <cell r="J135">
            <v>0</v>
          </cell>
          <cell r="K135">
            <v>0</v>
          </cell>
          <cell r="L135">
            <v>6874.4769999999999</v>
          </cell>
          <cell r="M135">
            <v>0</v>
          </cell>
          <cell r="N135">
            <v>0</v>
          </cell>
          <cell r="P135">
            <v>58194.968689650006</v>
          </cell>
        </row>
        <row r="136">
          <cell r="A136" t="str">
            <v>(+) Desembolsos créditos co$</v>
          </cell>
          <cell r="C136">
            <v>0</v>
          </cell>
          <cell r="D136">
            <v>0</v>
          </cell>
          <cell r="E136">
            <v>0</v>
          </cell>
          <cell r="F136">
            <v>12739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P136">
            <v>12739</v>
          </cell>
        </row>
        <row r="137">
          <cell r="A137" t="str">
            <v>(+) Desembolsos CC, LI y Sindicado US$</v>
          </cell>
          <cell r="C137">
            <v>0</v>
          </cell>
          <cell r="D137">
            <v>0</v>
          </cell>
          <cell r="E137">
            <v>0</v>
          </cell>
          <cell r="F137">
            <v>223447.78865440702</v>
          </cell>
          <cell r="G137">
            <v>0</v>
          </cell>
          <cell r="H137">
            <v>0</v>
          </cell>
          <cell r="I137">
            <v>7875.8632379999999</v>
          </cell>
          <cell r="J137">
            <v>0</v>
          </cell>
          <cell r="K137">
            <v>0</v>
          </cell>
          <cell r="L137">
            <v>3592.5208040000002</v>
          </cell>
          <cell r="M137">
            <v>0</v>
          </cell>
          <cell r="N137">
            <v>0</v>
          </cell>
          <cell r="P137">
            <v>234916.17269640701</v>
          </cell>
        </row>
        <row r="138">
          <cell r="A138" t="str">
            <v>(+) Emisiones de bonos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P138">
            <v>0</v>
          </cell>
        </row>
        <row r="139">
          <cell r="A139" t="str">
            <v>(-) Intereses Causados Y Pagados CO$</v>
          </cell>
          <cell r="C139">
            <v>735.52116056028751</v>
          </cell>
          <cell r="D139">
            <v>735.52116056028751</v>
          </cell>
          <cell r="E139">
            <v>735.52116056028751</v>
          </cell>
          <cell r="F139">
            <v>1012.9666666666667</v>
          </cell>
          <cell r="G139">
            <v>1012.9666666666667</v>
          </cell>
          <cell r="H139">
            <v>1012.9666666666667</v>
          </cell>
          <cell r="I139">
            <v>685.74786893669352</v>
          </cell>
          <cell r="J139">
            <v>685.74786893669352</v>
          </cell>
          <cell r="K139">
            <v>685.74786893669352</v>
          </cell>
          <cell r="L139">
            <v>3420.6190443728701</v>
          </cell>
          <cell r="M139">
            <v>3420.6190443728701</v>
          </cell>
          <cell r="N139">
            <v>3420.6190443728701</v>
          </cell>
          <cell r="P139">
            <v>17564.564221609555</v>
          </cell>
        </row>
        <row r="140">
          <cell r="A140" t="str">
            <v>(-) Intereses créditos en dólares</v>
          </cell>
          <cell r="C140">
            <v>912.62778436283259</v>
          </cell>
          <cell r="D140">
            <v>912.62778436283259</v>
          </cell>
          <cell r="E140">
            <v>912.62778436283259</v>
          </cell>
          <cell r="F140">
            <v>4713.6907324969334</v>
          </cell>
          <cell r="G140">
            <v>4713.6907324969334</v>
          </cell>
          <cell r="H140">
            <v>4713.6907324969334</v>
          </cell>
          <cell r="I140">
            <v>2107.0272201007788</v>
          </cell>
          <cell r="J140">
            <v>2107.0272201007788</v>
          </cell>
          <cell r="K140">
            <v>2107.0272201007788</v>
          </cell>
          <cell r="L140">
            <v>2278.4407652865984</v>
          </cell>
          <cell r="M140">
            <v>2278.4407652865984</v>
          </cell>
          <cell r="N140">
            <v>2278.4407652865984</v>
          </cell>
          <cell r="P140">
            <v>30035.359506741432</v>
          </cell>
        </row>
        <row r="141">
          <cell r="A141" t="str">
            <v>(+) Resultado Financiero C.P.</v>
          </cell>
          <cell r="C141">
            <v>-365.51068668880845</v>
          </cell>
          <cell r="D141">
            <v>-365.51068668880845</v>
          </cell>
          <cell r="E141">
            <v>-365.51068668880845</v>
          </cell>
          <cell r="F141">
            <v>462.30247161339258</v>
          </cell>
          <cell r="G141">
            <v>462.30247161339258</v>
          </cell>
          <cell r="H141">
            <v>462.30247161339258</v>
          </cell>
          <cell r="I141">
            <v>2330.7556828921206</v>
          </cell>
          <cell r="J141">
            <v>2330.7556828921206</v>
          </cell>
          <cell r="K141">
            <v>2330.7556828921206</v>
          </cell>
          <cell r="L141">
            <v>1413.9741899363473</v>
          </cell>
          <cell r="M141">
            <v>1413.9741899363473</v>
          </cell>
          <cell r="N141">
            <v>1413.9741899363473</v>
          </cell>
          <cell r="P141">
            <v>11524.564973259156</v>
          </cell>
        </row>
        <row r="142">
          <cell r="A142" t="str">
            <v>(-) Amortización deuda (co$, Bonos,C.P.)</v>
          </cell>
          <cell r="C142">
            <v>0</v>
          </cell>
          <cell r="D142">
            <v>0</v>
          </cell>
          <cell r="E142">
            <v>10178.182565156614</v>
          </cell>
          <cell r="F142">
            <v>28887.723945580496</v>
          </cell>
          <cell r="G142">
            <v>0</v>
          </cell>
          <cell r="H142">
            <v>2600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P142">
            <v>41665.906510737113</v>
          </cell>
        </row>
        <row r="143">
          <cell r="A143" t="str">
            <v>(-) Amortización Leasing Int + DIAN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P143">
            <v>0</v>
          </cell>
        </row>
        <row r="144">
          <cell r="A144" t="str">
            <v>(-) Amortizaciones a CNTV por licencia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12356.20353268</v>
          </cell>
          <cell r="P144">
            <v>12356.20353268</v>
          </cell>
        </row>
        <row r="145">
          <cell r="A145" t="str">
            <v>(-) Amortización Créditos en dólares</v>
          </cell>
          <cell r="C145">
            <v>0</v>
          </cell>
          <cell r="D145">
            <v>0</v>
          </cell>
          <cell r="E145">
            <v>0</v>
          </cell>
          <cell r="F145">
            <v>138531.29999999999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7100.2793000000001</v>
          </cell>
          <cell r="M145">
            <v>0</v>
          </cell>
          <cell r="N145">
            <v>0</v>
          </cell>
          <cell r="P145">
            <v>145631.57929999998</v>
          </cell>
        </row>
        <row r="146">
          <cell r="A146" t="str">
            <v>(-) Dividendos pagados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P146">
            <v>0</v>
          </cell>
        </row>
        <row r="147">
          <cell r="A147" t="str">
            <v>Total generación no operacional de caja</v>
          </cell>
          <cell r="C147">
            <v>1116.1300580380714</v>
          </cell>
          <cell r="D147">
            <v>-2013.6596316119285</v>
          </cell>
          <cell r="E147">
            <v>-12191.842196768543</v>
          </cell>
          <cell r="F147">
            <v>91740.109781276318</v>
          </cell>
          <cell r="G147">
            <v>-5264.3549275502073</v>
          </cell>
          <cell r="H147">
            <v>-7864.3549275502073</v>
          </cell>
          <cell r="I147">
            <v>27367.845831854647</v>
          </cell>
          <cell r="J147">
            <v>-462.0194061453517</v>
          </cell>
          <cell r="K147">
            <v>-462.0194061453517</v>
          </cell>
          <cell r="L147">
            <v>-918.36711572312106</v>
          </cell>
          <cell r="M147">
            <v>-4285.0856197231215</v>
          </cell>
          <cell r="N147">
            <v>-16641.289152403122</v>
          </cell>
          <cell r="P147">
            <v>70121.093287548108</v>
          </cell>
        </row>
        <row r="149">
          <cell r="A149" t="str">
            <v xml:space="preserve">Superávit (Déficit) de Caja </v>
          </cell>
          <cell r="C149">
            <v>3603.2534978849353</v>
          </cell>
          <cell r="D149">
            <v>-14400.73606304155</v>
          </cell>
          <cell r="E149">
            <v>-28887.723945580496</v>
          </cell>
          <cell r="F149">
            <v>86238.603597985231</v>
          </cell>
          <cell r="G149">
            <v>-11283.197372642446</v>
          </cell>
          <cell r="H149">
            <v>-14862.983069336218</v>
          </cell>
          <cell r="I149">
            <v>14111.003348913109</v>
          </cell>
          <cell r="J149">
            <v>-4686.9750708324082</v>
          </cell>
          <cell r="K149">
            <v>-1353.156669571968</v>
          </cell>
          <cell r="L149">
            <v>-13807.936049587541</v>
          </cell>
          <cell r="M149">
            <v>-6499.8056050663026</v>
          </cell>
          <cell r="N149">
            <v>-22774.006124282103</v>
          </cell>
          <cell r="P149">
            <v>-14603.659525157724</v>
          </cell>
        </row>
        <row r="151">
          <cell r="A151" t="str">
            <v>Necesidades de financiación</v>
          </cell>
          <cell r="D151">
            <v>10178.182565156614</v>
          </cell>
          <cell r="E151">
            <v>28887.723945580496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P151">
            <v>0</v>
          </cell>
        </row>
        <row r="153">
          <cell r="A153" t="str">
            <v>Superávit (Déficit) de Caja acumulado</v>
          </cell>
          <cell r="C153">
            <v>4222.5534978849355</v>
          </cell>
          <cell r="D153">
            <v>0</v>
          </cell>
          <cell r="E153">
            <v>0</v>
          </cell>
          <cell r="F153">
            <v>86238.603597985231</v>
          </cell>
          <cell r="G153">
            <v>74955.406225342784</v>
          </cell>
          <cell r="H153">
            <v>60092.423156006567</v>
          </cell>
          <cell r="I153">
            <v>74203.426504919684</v>
          </cell>
          <cell r="J153">
            <v>69516.45143408727</v>
          </cell>
          <cell r="K153">
            <v>68163.294764515304</v>
          </cell>
          <cell r="L153">
            <v>54355.358714927759</v>
          </cell>
          <cell r="M153">
            <v>47855.553109861459</v>
          </cell>
          <cell r="N153">
            <v>25081.546985579356</v>
          </cell>
          <cell r="P153">
            <v>25081.546985579356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PERDGANA"/>
      <sheetName val="PYGSIN"/>
      <sheetName val="ACUMSIN97"/>
      <sheetName val="ACUMCON97"/>
      <sheetName val="PERDACU"/>
      <sheetName val="PYGSINACU"/>
      <sheetName val="PERDGANA.xls"/>
      <sheetName val="Ppto mensual 99"/>
      <sheetName val="Esta. fin trim"/>
      <sheetName val="MAYORIZACION"/>
      <sheetName val="INDICADORES"/>
      <sheetName val="EF 0715"/>
      <sheetName val="Links"/>
      <sheetName val="Lead"/>
      <sheetName val="Parametros"/>
      <sheetName val="ANEX BCE"/>
      <sheetName val="JULIO"/>
      <sheetName val="JUNIO"/>
      <sheetName val="OCTUBRE"/>
      <sheetName val="SEPTIEMBRE"/>
      <sheetName val="Base 5%"/>
      <sheetName val="Equipo LCLPB II"/>
      <sheetName val="tub"/>
    </sheetNames>
    <definedNames>
      <definedName name="Macro151"/>
      <definedName name="Macro152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idendos 21  (2)"/>
      <sheetName val="Composición Accionaria"/>
      <sheetName val="Pago y analisis"/>
      <sheetName val="Reservas"/>
      <sheetName val="dividendos 21 "/>
      <sheetName val="dividendos 18"/>
      <sheetName val="Dividendos exentos"/>
      <sheetName val="Renta"/>
    </sheetNames>
    <sheetDataSet>
      <sheetData sheetId="0"/>
      <sheetData sheetId="1"/>
      <sheetData sheetId="2">
        <row r="22">
          <cell r="C22">
            <v>76786830018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G58"/>
  <sheetViews>
    <sheetView showGridLines="0" showZeros="0" tabSelected="1" showOutlineSymbols="0" topLeftCell="A23" zoomScale="50" workbookViewId="0">
      <selection activeCell="H36" sqref="H36"/>
    </sheetView>
  </sheetViews>
  <sheetFormatPr baseColWidth="10" defaultColWidth="11.42578125" defaultRowHeight="12.75" x14ac:dyDescent="0.2"/>
  <cols>
    <col min="1" max="1" width="15.85546875" style="1" bestFit="1" customWidth="1"/>
    <col min="2" max="2" width="162" style="1" customWidth="1"/>
    <col min="3" max="3" width="42.5703125" style="1" bestFit="1" customWidth="1"/>
    <col min="4" max="4" width="44.42578125" style="1" bestFit="1" customWidth="1"/>
    <col min="5" max="5" width="60.5703125" style="1" bestFit="1" customWidth="1"/>
    <col min="6" max="16384" width="11.42578125" style="1"/>
  </cols>
  <sheetData>
    <row r="1" spans="2:7" ht="34.5" customHeight="1" x14ac:dyDescent="0.2">
      <c r="B1" s="38"/>
      <c r="C1" s="38"/>
      <c r="D1" s="38"/>
      <c r="G1" s="2"/>
    </row>
    <row r="2" spans="2:7" ht="20.25" customHeight="1" x14ac:dyDescent="0.2">
      <c r="B2" s="38"/>
      <c r="C2" s="38"/>
      <c r="D2" s="38"/>
    </row>
    <row r="3" spans="2:7" ht="21" customHeight="1" x14ac:dyDescent="0.2">
      <c r="B3" s="38"/>
      <c r="C3" s="38"/>
      <c r="D3" s="38"/>
    </row>
    <row r="4" spans="2:7" ht="21" customHeight="1" x14ac:dyDescent="0.2">
      <c r="B4" s="38"/>
      <c r="C4" s="38"/>
      <c r="D4" s="38"/>
    </row>
    <row r="5" spans="2:7" ht="12" customHeight="1" x14ac:dyDescent="0.2">
      <c r="B5" s="38"/>
      <c r="C5" s="38"/>
      <c r="D5" s="38"/>
    </row>
    <row r="6" spans="2:7" ht="12" customHeight="1" x14ac:dyDescent="0.2"/>
    <row r="7" spans="2:7" ht="12" customHeight="1" x14ac:dyDescent="0.2"/>
    <row r="8" spans="2:7" ht="12" customHeight="1" x14ac:dyDescent="0.2"/>
    <row r="9" spans="2:7" ht="26.1" customHeight="1" x14ac:dyDescent="0.35">
      <c r="B9" s="3" t="s">
        <v>0</v>
      </c>
    </row>
    <row r="10" spans="2:7" ht="33" x14ac:dyDescent="0.45">
      <c r="B10" s="4" t="s">
        <v>1</v>
      </c>
      <c r="C10" s="5"/>
      <c r="D10" s="6">
        <f>+'[6]Pago y analisis'!C22</f>
        <v>76786830018</v>
      </c>
    </row>
    <row r="11" spans="2:7" ht="33" x14ac:dyDescent="0.45">
      <c r="B11" s="7" t="s">
        <v>2</v>
      </c>
      <c r="C11" s="8"/>
      <c r="D11" s="9">
        <f>+C21-D10</f>
        <v>24877289822</v>
      </c>
    </row>
    <row r="12" spans="2:7" ht="27" hidden="1" customHeight="1" x14ac:dyDescent="0.4">
      <c r="B12" s="10"/>
      <c r="C12" s="11">
        <v>876527935</v>
      </c>
      <c r="D12" s="12"/>
    </row>
    <row r="13" spans="2:7" ht="27" hidden="1" customHeight="1" x14ac:dyDescent="0.4">
      <c r="B13" s="10"/>
      <c r="C13" s="10">
        <v>13.45</v>
      </c>
      <c r="D13" s="11"/>
    </row>
    <row r="14" spans="2:7" ht="27" x14ac:dyDescent="0.4">
      <c r="B14" s="10"/>
      <c r="C14" s="10"/>
      <c r="D14" s="11"/>
    </row>
    <row r="15" spans="2:7" ht="34.5" thickBot="1" x14ac:dyDescent="0.55000000000000004">
      <c r="B15" s="13" t="s">
        <v>3</v>
      </c>
      <c r="C15" s="8"/>
      <c r="D15" s="14">
        <f>SUM(D10:D13)</f>
        <v>101664119840</v>
      </c>
      <c r="E15" s="15"/>
    </row>
    <row r="16" spans="2:7" ht="33.75" x14ac:dyDescent="0.5">
      <c r="B16" s="7"/>
      <c r="C16" s="8"/>
      <c r="D16" s="16"/>
      <c r="E16" s="15"/>
    </row>
    <row r="17" spans="2:6" ht="46.5" x14ac:dyDescent="0.7">
      <c r="B17" s="7" t="s">
        <v>4</v>
      </c>
      <c r="C17" s="8"/>
      <c r="D17" s="17"/>
      <c r="E17" s="18"/>
      <c r="F17" s="19"/>
    </row>
    <row r="18" spans="2:6" ht="18.600000000000001" customHeight="1" x14ac:dyDescent="0.7">
      <c r="B18" s="7"/>
      <c r="C18" s="20"/>
      <c r="D18" s="17"/>
      <c r="E18" s="18"/>
      <c r="F18" s="19"/>
    </row>
    <row r="19" spans="2:6" ht="46.5" x14ac:dyDescent="0.7">
      <c r="B19" s="7"/>
      <c r="C19" s="21"/>
      <c r="D19" s="17"/>
      <c r="E19" s="18"/>
      <c r="F19" s="19"/>
    </row>
    <row r="20" spans="2:6" ht="33" x14ac:dyDescent="0.45">
      <c r="B20" s="7" t="s">
        <v>5</v>
      </c>
      <c r="D20" s="8"/>
      <c r="E20" s="22"/>
      <c r="F20" s="23">
        <f>+F15/2</f>
        <v>0</v>
      </c>
    </row>
    <row r="21" spans="2:6" ht="33" x14ac:dyDescent="0.45">
      <c r="B21" s="24" t="s">
        <v>6</v>
      </c>
      <c r="C21" s="9">
        <f>635400749*160</f>
        <v>101664119840</v>
      </c>
      <c r="D21" s="17"/>
      <c r="E21" s="22"/>
      <c r="F21" s="23">
        <f>+F20-F8</f>
        <v>0</v>
      </c>
    </row>
    <row r="22" spans="2:6" ht="46.5" x14ac:dyDescent="0.7">
      <c r="B22" s="25"/>
      <c r="D22" s="26"/>
      <c r="E22" s="18"/>
    </row>
    <row r="23" spans="2:6" ht="40.5" customHeight="1" x14ac:dyDescent="0.7">
      <c r="B23" s="8"/>
      <c r="C23" s="27"/>
      <c r="D23" s="27"/>
      <c r="E23" s="18">
        <f>+E22*E21</f>
        <v>0</v>
      </c>
    </row>
    <row r="24" spans="2:6" ht="36" customHeight="1" x14ac:dyDescent="0.7">
      <c r="B24" s="28" t="s">
        <v>7</v>
      </c>
      <c r="C24" s="29">
        <f>SUM(C21:C23)</f>
        <v>101664119840</v>
      </c>
      <c r="D24" s="29">
        <f>+D15</f>
        <v>101664119840</v>
      </c>
      <c r="E24" s="18"/>
    </row>
    <row r="25" spans="2:6" ht="46.5" x14ac:dyDescent="0.7">
      <c r="E25" s="18"/>
    </row>
    <row r="26" spans="2:6" ht="42.75" customHeight="1" x14ac:dyDescent="0.35">
      <c r="B26" s="30"/>
      <c r="C26" s="31"/>
    </row>
    <row r="27" spans="2:6" ht="39.75" customHeight="1" x14ac:dyDescent="0.35">
      <c r="B27" s="32"/>
    </row>
    <row r="38" spans="1:5" ht="23.45" customHeight="1" x14ac:dyDescent="0.45">
      <c r="B38" s="33" t="s">
        <v>8</v>
      </c>
    </row>
    <row r="39" spans="1:5" ht="33" customHeight="1" x14ac:dyDescent="0.45">
      <c r="B39" s="33" t="s">
        <v>9</v>
      </c>
    </row>
    <row r="40" spans="1:5" ht="33" x14ac:dyDescent="0.45">
      <c r="B40" s="33"/>
    </row>
    <row r="41" spans="1:5" ht="101.25" customHeight="1" x14ac:dyDescent="0.45">
      <c r="A41" s="34"/>
      <c r="B41" s="39" t="s">
        <v>10</v>
      </c>
      <c r="C41" s="39"/>
      <c r="D41" s="39"/>
    </row>
    <row r="42" spans="1:5" ht="34.5" x14ac:dyDescent="0.45">
      <c r="A42" s="34"/>
      <c r="B42" s="35"/>
      <c r="C42" s="35"/>
      <c r="D42" s="34"/>
      <c r="E42" s="36"/>
    </row>
    <row r="43" spans="1:5" ht="34.5" x14ac:dyDescent="0.45">
      <c r="A43" s="34"/>
      <c r="B43" s="35"/>
      <c r="C43" s="35"/>
      <c r="D43" s="34"/>
      <c r="E43" s="36"/>
    </row>
    <row r="44" spans="1:5" ht="30.75" x14ac:dyDescent="0.45">
      <c r="A44" s="34"/>
      <c r="B44" s="35"/>
      <c r="C44" s="34"/>
      <c r="D44" s="34"/>
    </row>
    <row r="45" spans="1:5" ht="30.75" x14ac:dyDescent="0.45">
      <c r="A45" s="34"/>
      <c r="B45" s="35"/>
      <c r="C45" s="34"/>
      <c r="D45" s="34"/>
    </row>
    <row r="46" spans="1:5" ht="30.75" x14ac:dyDescent="0.45">
      <c r="A46" s="34"/>
      <c r="B46" s="35"/>
      <c r="C46" s="34"/>
      <c r="D46" s="34"/>
    </row>
    <row r="47" spans="1:5" ht="30.75" x14ac:dyDescent="0.45">
      <c r="A47" s="34"/>
      <c r="B47" s="34"/>
      <c r="C47" s="34"/>
      <c r="D47" s="34"/>
    </row>
    <row r="48" spans="1:5" ht="30.75" x14ac:dyDescent="0.45">
      <c r="A48" s="34"/>
      <c r="B48" s="34"/>
      <c r="C48" s="34"/>
      <c r="D48" s="34"/>
    </row>
    <row r="49" spans="1:4" ht="30.75" x14ac:dyDescent="0.45">
      <c r="A49" s="34"/>
      <c r="B49" s="34"/>
      <c r="C49" s="37"/>
      <c r="D49" s="34"/>
    </row>
    <row r="50" spans="1:4" ht="30.75" x14ac:dyDescent="0.45">
      <c r="A50" s="34"/>
      <c r="B50" s="34"/>
      <c r="C50" s="34"/>
      <c r="D50" s="34"/>
    </row>
    <row r="51" spans="1:4" ht="30.75" x14ac:dyDescent="0.45">
      <c r="A51" s="34"/>
      <c r="B51" s="34"/>
      <c r="C51" s="34"/>
      <c r="D51" s="34">
        <f>+D50-C47</f>
        <v>0</v>
      </c>
    </row>
    <row r="52" spans="1:4" ht="30.75" x14ac:dyDescent="0.45">
      <c r="A52" s="34"/>
      <c r="B52" s="34"/>
      <c r="C52" s="34"/>
      <c r="D52" s="34"/>
    </row>
    <row r="53" spans="1:4" ht="30.75" x14ac:dyDescent="0.45">
      <c r="A53" s="34"/>
      <c r="B53" s="34"/>
      <c r="C53" s="34"/>
      <c r="D53" s="34"/>
    </row>
    <row r="54" spans="1:4" ht="30.75" x14ac:dyDescent="0.45">
      <c r="A54" s="34"/>
      <c r="B54" s="34"/>
      <c r="C54" s="34"/>
      <c r="D54" s="34"/>
    </row>
    <row r="55" spans="1:4" ht="30.75" x14ac:dyDescent="0.45">
      <c r="A55" s="34"/>
      <c r="B55" s="34"/>
      <c r="C55" s="34"/>
      <c r="D55" s="34"/>
    </row>
    <row r="56" spans="1:4" ht="30.75" x14ac:dyDescent="0.45">
      <c r="B56" s="34"/>
      <c r="C56" s="34"/>
      <c r="D56" s="34"/>
    </row>
    <row r="57" spans="1:4" ht="30.75" x14ac:dyDescent="0.45">
      <c r="B57" s="34"/>
      <c r="C57" s="34"/>
      <c r="D57" s="34"/>
    </row>
    <row r="58" spans="1:4" ht="30.75" x14ac:dyDescent="0.45">
      <c r="B58" s="34"/>
      <c r="C58" s="34"/>
      <c r="D58" s="34"/>
    </row>
  </sheetData>
  <mergeCells count="2">
    <mergeCell ref="B1:D5"/>
    <mergeCell ref="B41:D41"/>
  </mergeCells>
  <printOptions horizontalCentered="1" verticalCentered="1"/>
  <pageMargins left="0.35433070866141736" right="0.23622047244094491" top="0.31496062992125984" bottom="0.19685039370078741" header="0.23622047244094491" footer="0.19685039370078741"/>
  <pageSetup paperSize="9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dividendos 21 </vt:lpstr>
      <vt:lpstr>'dividendos 21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CARDENAS</dc:creator>
  <cp:lastModifiedBy>Eliana Maritza Nieto Amaya</cp:lastModifiedBy>
  <dcterms:created xsi:type="dcterms:W3CDTF">2022-03-02T17:29:59Z</dcterms:created>
  <dcterms:modified xsi:type="dcterms:W3CDTF">2022-05-02T23:02:48Z</dcterms:modified>
</cp:coreProperties>
</file>